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15" firstSheet="6" activeTab="7"/>
  </bookViews>
  <sheets>
    <sheet name="Sheet1" sheetId="1" state="hidden" r:id="rId1"/>
    <sheet name="Sheet2" sheetId="2" state="hidden" r:id="rId2"/>
    <sheet name="立项指南（清洁稿）" sheetId="9" state="hidden" r:id="rId3"/>
    <sheet name="国家库映射" sheetId="4" state="hidden" r:id="rId4"/>
    <sheet name="技术规范映射" sheetId="5" state="hidden" r:id="rId5"/>
    <sheet name="映射关系表" sheetId="6" state="hidden" r:id="rId6"/>
    <sheet name="拟新增46项中医针法类、中医外治类和中医类（灸法、拔罐、推拿）" sheetId="8" r:id="rId7"/>
    <sheet name="打印版" sheetId="12" r:id="rId8"/>
    <sheet name="Sheet4" sheetId="11" r:id="rId9"/>
  </sheets>
  <externalReferences>
    <externalReference r:id="rId10"/>
    <externalReference r:id="rId11"/>
  </externalReferences>
  <definedNames>
    <definedName name="_xlnm._FilterDatabase" localSheetId="6" hidden="1">'拟新增46项中医针法类、中医外治类和中医类（灸法、拔罐、推拿）'!$A$3:$J$133</definedName>
    <definedName name="_xlnm._FilterDatabase" localSheetId="7" hidden="1">打印版!$A$4:$M$134</definedName>
    <definedName name="_xlnm._FilterDatabase" localSheetId="8" hidden="1">Sheet4!$A$4:$Q$133</definedName>
    <definedName name="_xlnm.Print_Titles" localSheetId="3">国家库映射!$2:$2</definedName>
    <definedName name="_xlnm.Print_Titles" localSheetId="4">技术规范映射!$2:$2</definedName>
    <definedName name="_xlnm.Print_Titles" localSheetId="7">打印版!$3:$4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<sst xmlns="http://schemas.openxmlformats.org/spreadsheetml/2006/main" count="2532" uniqueCount="731">
  <si>
    <t>中医针刺类医疗服务价格项目规范（修改意见稿）</t>
  </si>
  <si>
    <t>序号</t>
  </si>
  <si>
    <t>项目名称</t>
  </si>
  <si>
    <t>服务产出</t>
  </si>
  <si>
    <t>价格构成</t>
  </si>
  <si>
    <t>加收项</t>
  </si>
  <si>
    <t>扩展项</t>
  </si>
  <si>
    <t>计价单位</t>
  </si>
  <si>
    <t>计价说明</t>
  </si>
  <si>
    <t>普通针刺疗法</t>
  </si>
  <si>
    <t>由医务人员遵循经络、穴位，通过各类针刺工具和手法，治疗各系统疾病，促进疏通经络，调理脏腑，扶正祛邪，达到治疗疾病的目的。</t>
  </si>
  <si>
    <t>所定价格涵盖穴位确定、消毒、选针、进针、行针、起针等过程中所需的人力资源和基本物质资源消耗。</t>
  </si>
  <si>
    <t>01儿童
02矩阵针刺
03郑氏针法
04眼针
05腹针
06颊针
07头针
08腕踝针
09拨针治疗
10子午流注灵龟八法
11靳三针</t>
  </si>
  <si>
    <t>01电子仪器针刺疗法</t>
  </si>
  <si>
    <t>次</t>
  </si>
  <si>
    <t>梅花针</t>
  </si>
  <si>
    <t>由医务人员遵循经络、穴位，采用梅花针进行穴位和患部局部叩刺，以腕部弹力均匀有节奏叩打皮肤，刺激强度分轻、中、重三种。</t>
  </si>
  <si>
    <t>所定价格涵盖穴位确定、消毒、选针、进针等过程中所需的人力资源和基本物质资源消耗。</t>
  </si>
  <si>
    <t>01儿童</t>
  </si>
  <si>
    <t>火针</t>
  </si>
  <si>
    <t>医务人员按取穴原则进行火针治疗。将火针由针身向针尖逐渐烧红至发白，对准穴位迅速刺入到一定深度，稍停，随即退出，操作方法有点刺、散刺、浅刺、深刺等，进针、出针均要求快速、准确，应特别注意避开血管、肌腱、神经干及内脏器官，面部慎用。</t>
  </si>
  <si>
    <t>皮内针治疗</t>
  </si>
  <si>
    <t>医务人员选择适宜的不同规格、不同形状的一次性皮内针，皮肤常规消毒后进针，用颗粒型皮内针治疗时，一手将腧穴部皮肤向两侧舒张，另一手持镊子夹持针尾平刺入腧穴皮内，用揿钉型皮内针治疗时，一手固定腧穴部皮肤，另一手持镊子夹持针尾直刺入腧穴皮内，其后用胶布粘贴固定，嘱患者每日自行按压3-4次，一般1-3天后出针。</t>
  </si>
  <si>
    <t>芒针</t>
  </si>
  <si>
    <t>选用125-225毫米的特制长针，采用特别的进针方法进针，当针刺达到一定深度后实行捻转手法，按一定的规律结合轻重、快慢、方向的不同要求完成补泻手法。</t>
  </si>
  <si>
    <t>浮针</t>
  </si>
  <si>
    <t>在特定部位循按寻找反应点以确定针刺部位，皮肤严格消毒，选用不同规格的浮针，根据一定的方向，将浮针平刺进入皮下组织，进行扇形平扫刺激，边操作边根据患者症状的改变调整针刺的方向，退出针芯，软管留置于体内，包扎。</t>
  </si>
  <si>
    <t>针刺镇痛</t>
  </si>
  <si>
    <t>确定针刺镇痛方案，选择适当的穴位（体穴或耳穴）针刺，采用捻转、提插等针刺手法，经诱导刺激，使病人处于痛觉迟钝而神志清楚的状态达到镇痛效果。</t>
  </si>
  <si>
    <t>针刺运动疗法</t>
  </si>
  <si>
    <t>辅助运动。医生在运用普通针刺手法时，加让病人配合做特别的动作或由医生帮助病人运动，以获得最佳疗效。</t>
  </si>
  <si>
    <t>滚针</t>
  </si>
  <si>
    <t>采用滚刺筒针进行穴位和患部局部皮肤滚刺，使刺激范围形成一个狭长的面，刺激强度分轻、中、重三种。</t>
  </si>
  <si>
    <t>穴位放血</t>
  </si>
  <si>
    <t>根据病情确定穴位，选择放血针具，持针具快速刺入到合适的深度，快速出针，挤出适量的血液，压迫止血，对一般腧穴应充分按揉，使之充血后再行针刺。</t>
  </si>
  <si>
    <t>中医埋线</t>
  </si>
  <si>
    <t>由医务人员根据病情，完成穴位埋线，促进疏通经络，气血调和，补虚泻实。</t>
  </si>
  <si>
    <t>所定价格涵盖穴位确定、消毒、埋线，处理创口用物所需的人力资源和基本物质资源消耗，含设备投入及维护成本。</t>
  </si>
  <si>
    <t>01穴位注射
02穴位封闭</t>
  </si>
  <si>
    <t>穴位</t>
  </si>
  <si>
    <t>蜂蛰疗法</t>
  </si>
  <si>
    <t>由医务人员遵循经络、穴位，通过活蜂尾针进行蛰刺，分泌出蜜蜂毒素，促进袪风通络，化瘀止痛，达到治疗疾病的目的。</t>
  </si>
  <si>
    <t>所定价格涵盖穴位确定、消毒、取蜂、蛰刺、取针等过程中所需的人力资源和基本物质资源消耗。</t>
  </si>
  <si>
    <t>自血疗法</t>
  </si>
  <si>
    <t>由医务人员遵循经络、穴位，取自体血注入穴位或肌肉组织，促进疏通经络，调和气血阴阳，达到治疗疾病的目的。</t>
  </si>
  <si>
    <t>所定价格涵盖消毒、取血、穴位确定、注射、取针、局部处理等过程中所需的人力资源和基本物质资源消耗。</t>
  </si>
  <si>
    <t>耳穴疗法</t>
  </si>
  <si>
    <t>由医务人员在耳穴表面，通过贴敷颗粒状药物或磁珠等，配合适度的手法，刺激耳廓穴位，达到治疗疾病的目的。</t>
  </si>
  <si>
    <t>所定价格涵盖穴位确定、消毒、贴敷、按压等过程中所需的人力资源和基本物质资源消耗。</t>
  </si>
  <si>
    <t>01耳针
02耳穴埋针
03耳穴压豆</t>
  </si>
  <si>
    <t>单耳</t>
  </si>
  <si>
    <r>
      <rPr>
        <sz val="12"/>
        <color theme="1"/>
        <rFont val="宋体"/>
        <charset val="134"/>
      </rPr>
      <t xml:space="preserve">使用说明：
1.本指南所称“价格构成”，指项目价格应涵盖的各类资源消耗，用于确定计价单元的边界，不应作为临床技术标准理解，不是实际操作方式、路径、步骤、程序的强制性要求，所列“设备投入”包括但不限于操作设备、器具及固定资产投入。
2.本指南所称的“加收项”，指同一项目以不同方式提供或在不同场景应用时，确有必要制定差异化价格标准而细分的一类子项，包括在原项目价格基础上增加收费的情况 ，具体的加收标准（加收率或加收金额）由各地依权限制定；实际应用中，同时涉及多个加收项的，以主项目单价为基础计算各项的加收水平后，求和得出加收金额。
3.本指南所称的“扩展项”，指同一项目下以不同方式提供或在不同场景应用时，只扩展价格项目适用范围、不额外加价的一类子项，子项的价格按主项目执行。
4.本指南所称基本物耗是指原则上限于不应或不必要与医疗服务项目分割的易耗品，属于医疗服务价格项目应当使用的，包括但不限于各类消杀用品、储存用品、清洁用品、个人防护用品、垃圾处理用品、针具、药物性耳豆、埋线用品、治疗用蜂、敷料、棉球、棉签、治疗巾（单）、治疗护理盘(包）、注射器、压舌板、防渗漏垫、标签、操作器具、备皮工具、包裹单（袋）等。基本物耗成本计入项目价格，不另行收费。除基本物耗以外的其他耗材，按照实际采购价格零差率收费销售。
5.本指南所指的“电子仪器针刺疗法”包括但不限于普通电针、电热针灸、电冷针灸、脉冲电刺激、微波针、激光针、磁针等使用电子仪器辅助完成的针刺治疗。
</t>
    </r>
    <r>
      <rPr>
        <sz val="12"/>
        <color rgb="FFFF0000"/>
        <rFont val="宋体"/>
        <charset val="134"/>
      </rPr>
      <t>6.本指南所指“行针”是指将针刺刺入腧穴后，为了使之得气，调节针感以及进行补泻而实施的各种针刺手法，含基本手法和辅助手法。其中，基本手法是指提插捻转；辅助手法：①循法。②弹法。③刮法。④摇法。⑤飞法。⑥震颤法。泄法和补法（符合补泄法包括：①捻转补泻②提插补泻。③迎随补泻。④呼吸补泻。⑤开阖补泻。）</t>
    </r>
    <r>
      <rPr>
        <sz val="12"/>
        <color theme="1"/>
        <rFont val="宋体"/>
        <charset val="134"/>
      </rPr>
      <t xml:space="preserve">
7.本指南所指的“特殊穴位”是指具有一定危险性的穴位，包括但不限于：睛明、承泣、球后、风府、风池、哑门、人迎、天突、冲门、长强、会阴、八髎及位于胸胁、背部、肋间的腧穴等。</t>
    </r>
  </si>
  <si>
    <t>中医针刺类医疗服务价格项目规范（甘肃修改意见稿）</t>
  </si>
  <si>
    <r>
      <rPr>
        <sz val="14"/>
        <rFont val="黑体"/>
        <charset val="134"/>
      </rPr>
      <t>补充（</t>
    </r>
    <r>
      <rPr>
        <sz val="14"/>
        <color rgb="FFFF0000"/>
        <rFont val="黑体"/>
        <charset val="134"/>
      </rPr>
      <t>孙）</t>
    </r>
  </si>
  <si>
    <t>由医务人员遵循经络、穴位，采用火针进行穴位刺入，操作方法有点刺、散刺、浅刺、深刺等，进针、出针均要求快速、准确，应特别注意避开血管、肌腱、神经干及内脏器官，面部慎用。</t>
  </si>
  <si>
    <t>由医务人员遵循经络、穴位，采用不同种类的皮内针进行穴位刺入，达到治疗疾病的目的。</t>
  </si>
  <si>
    <t>由医务人员遵循经络、穴位，采用特制长针进行穴位刺入，达到治疗疾病的目的。</t>
  </si>
  <si>
    <t>由医务人员遵循经络、部位，采用不同规格浮针进行部位刺入，达到治疗疾病的目的。</t>
  </si>
  <si>
    <t>由医务人员遵循经络、穴位，采用不同针具进行穴位刺入，达到镇痛的目的。</t>
  </si>
  <si>
    <t>由医务人员遵循经络、穴位，采用不同针具进行穴位刺入，嘱病人配合或者医生辅助运动，从而达到治疗目的。</t>
  </si>
  <si>
    <t>由医务人员遵循经络、穴位，采用滚筒针进行穴位的不同程度刺激，从而达到治疗疾病的目的。</t>
  </si>
  <si>
    <t>由医务人员遵循经络、穴位，采用放血针具进行穴位的刺入、出针，挤出适量血液，而后压迫止血，从而达到治疗疾病的目的。</t>
  </si>
  <si>
    <t>附件1</t>
  </si>
  <si>
    <t>中医针法类医疗服务价格项目立项指南（征求意见稿）</t>
  </si>
  <si>
    <t>常规针法</t>
  </si>
  <si>
    <t>由主治及以下医师根据病情选穴，通过基本手法，以毫针治疗疾病，促进疏通经络，调理脏腑，扶正祛邪，达到治疗疾病的目的。</t>
  </si>
  <si>
    <t>所定价格涵盖穴位确定、消毒、选针、进针、行针、出针等过程中所需的人力资源和基本物质资源消耗。</t>
  </si>
  <si>
    <r>
      <rPr>
        <sz val="10"/>
        <rFont val="宋体"/>
        <charset val="134"/>
      </rPr>
      <t>01儿童加收</t>
    </r>
    <r>
      <rPr>
        <strike/>
        <sz val="10"/>
        <rFont val="宋体"/>
        <charset val="134"/>
      </rPr>
      <t xml:space="preserve">
</t>
    </r>
    <r>
      <rPr>
        <sz val="10"/>
        <rFont val="宋体"/>
        <charset val="134"/>
      </rPr>
      <t xml:space="preserve">11主任医师加收
12副主任医师加收
</t>
    </r>
  </si>
  <si>
    <t>次•日</t>
  </si>
  <si>
    <t>特殊针具针法</t>
  </si>
  <si>
    <t>由主治及以下医师根据病情选穴，通过基本手法，以特殊针具治疗疾病，促进疏通经络，调理脏腑，扶正祛邪，达到治疗疾病的目的。</t>
  </si>
  <si>
    <t>与特殊手法针法仅能收取一次</t>
  </si>
  <si>
    <t>特殊手法针法</t>
  </si>
  <si>
    <t>由主治及以下医师根据病情，采取特殊开穴方法或通过毫针特殊手法，治疗疾病，促进疏通经络，调理脏腑，扶正祛邪，达到治疗疾病的目的。</t>
  </si>
  <si>
    <t>不与常规针法同时收取</t>
  </si>
  <si>
    <t>特殊穴位针法</t>
  </si>
  <si>
    <t>由主治及以下医师根据病情选穴，采用毫针进行特殊穴位的刺激，达到治疗各系统疾病的目的。</t>
  </si>
  <si>
    <t>所定价格涵盖部位确定、消毒、选针、进针、行针、出针等过程中所需的人力资源和基本物质资源消耗。</t>
  </si>
  <si>
    <t>01特殊部位针法</t>
  </si>
  <si>
    <t>中医针法仪器操作</t>
  </si>
  <si>
    <t>由主治及以下医师根据病情，选择适宜的仪器，通过各类仪器产生电、热、冷、磁、振动、光等各类效应，促进疏通经络，调理脏腑，扶正祛邪，达到治疗疾病的目的。完成常规手法针法、特殊手法针法或特殊穴位针法。</t>
  </si>
  <si>
    <t>所定价格涵盖部位确定、消毒、选针、进针、行针、出针等过程中所需的人力资源和基本物质资源消耗，含设备投入及维护成本。</t>
  </si>
  <si>
    <t>01儿童加收</t>
  </si>
  <si>
    <t>体表针法</t>
  </si>
  <si>
    <t>由主治及以下医师根据病情选穴，通过非锐性针具施于体表，配合手法治疗各系统疾病，促进疏通经络，调理脏腑，扶正祛邪，达到治疗疾病的目的。</t>
  </si>
  <si>
    <t>所定价格涵盖部位确定、选针、体表施治等过程中所需的人力资源和基本物质资源消耗，含设备投入及维护成本。</t>
  </si>
  <si>
    <t>活体生物针法</t>
  </si>
  <si>
    <t>由医师根据病情选穴，通过各类活体生物，配合手法，作用于人体，达到治疗疾病的目的。</t>
  </si>
  <si>
    <t>所定价格涵盖部位确定、消毒、活体生物施治等过程中所需的人力资源和基本物质资源消耗。</t>
  </si>
  <si>
    <t>穴位埋入</t>
  </si>
  <si>
    <t>由主治及以下医师根据病情选穴，将相关医用耗材埋入体内，促进疏通经络，气血调和，补虚泻实。</t>
  </si>
  <si>
    <t>所定价格涵盖穴位确定、消毒、埋入，处理创口用物所需的人力资源和基本物质资源消耗。</t>
  </si>
  <si>
    <t>穴位注射</t>
  </si>
  <si>
    <t>由主治及以下医护人员根据病情选穴，配合手法，进行穴位注射，达到治疗疾病的目的。</t>
  </si>
  <si>
    <t>所定价格涵盖穴位确定、消毒、注射、取针、局部处理等过程中所需的人力资源和基本物质资源消耗。</t>
  </si>
  <si>
    <t>01自血疗法</t>
  </si>
  <si>
    <t>由主治及以下医师根据病情在耳穴表面，通过贴敷颗粒状药物或磁珠等，配合适度的手法，达到治疗疾病的目的。</t>
  </si>
  <si>
    <t>使用说明：
1.按照《深化医疗服务价格改革试点方案》（医保发〔2021〕41号）“厘清价格项目与临床诊疗技术规范、医疗机构成本要素、不同应用场景和收费标准等的政策边界。分类整合现行价格项目，实现价格项目与操作步骤、诊疗部位等技术细节脱钩，增强现行价格项目对医疗技术和医疗活动改良创新的兼容性”要求，各类中医针法在操作层面存在差异，但在价格项目和定价水平层面具备合并同类项的条件，立项指南对目前常用的临床针法进行了合并。地方医保部门制定“中医针法”医疗服务项目价格时，要充分体现技术劳务价值，使收费水平覆盖绝大部分中医针法操作，使整合前后的中医针法治疗收费水平大体相当，具备条件的地方可以适当上调；立项指南所定价格属于政府指导价为最高限价，下浮不限；同时，医疗机构、医务人员实施中医针法治疗过程中有关创新改良无需申报新增医疗服务价格项目，直接按照对应的整合项目执行即可。
2.本指南所称的“价格构成”，指项目价格应涵盖的各类资源消耗，用于确定计价单元的边界，不应作为临床技术标准理解，不是实际操作方式、路径、步骤、程序的强制性要求，所列“设备投入”包括但不限于操作设备、器具及固定资产投入。“价格构成”涵盖了中医针法开穴、取穴、选针、进针、行针、出针等整个操作过程，原按操作步骤单独设立的价格项目如“子午流注开穴法、灵龟八法开穴法、飞腾八法开穴法”等，以价格构成的形式计入中医针法价格项目，不再拆分立项。
3.本指南所称的“加收项”，指同一项目以不同方式提供或在不同场景应用时，确有必要制定差异化价格标准而细分的一类子项，包括在原项目价格基础上增加收费的情况 ，具体的加收标准（加收率或加收金额）由各地依权限制定；实际应用中，同时涉及多个加收项的，以主项目单价为基础计算各项的加收水平后，求和得出加收金额。同一序列的加收项，例如“01主任医师加收”和“02副主任医师加收”不重复收费；不同序列的加收项，例如“01主任医师加收”和“11儿童加收”可以同时收取。
4.本指南所称的“扩展项”，指同一项目下以不同方式提供或在不同场景应用时，只扩展价格项目适用范围、不额外加价的一类子项，子项的价格按主项目执行。
5.本指南所称的“基本物耗”，指原则上限于不应或不必要与医疗服务项目分割的易耗品，属于医疗服务价格项目应当使用的，包括但不限于各类消杀用品、储存用品、清洁用品、个人防护用品、垃圾处理用品、针具、耳豆（含磁珠）、埋线（针）用品、治疗用蜂、敷料、棉球、棉签、治疗巾（单）、治疗护理盘(包）、注射器、压舌板、防渗漏垫、尿垫、中单、标签、操作器具、备皮工具、包裹单（袋）等。基本物耗成本计入项目价格，不另行收费。除基本物耗以外的其他耗材，按照实际采购价格零差率收费销售。
6.本指南所称的“仪器针法”，指应用仪器代替人工完成常规针法操作的针刺治疗，例如国家卫生健康委制定发布技术规范中所列的激光针治疗、磁针治疗等。
7.本指南所称的“选针”，指针刺前准备，选择类别、材质、型号规格适宜的针具，根据患者的体质、体形、年龄、病情和腧穴部位等，选用适合针具施治，不再对材质、类别等进行区别计费。
8.本指南所称的“进针”，指将针具刺入体内的方法，在操作上一般通过循按经脉，揣按穴位等预备方法，然后将针由浅入深地刺入预定的深度，不再对针具刺入的深浅度进行区别计费。
9.本指南所称的“行针”,指将针刺刺入腧穴后，为了使之得气，调节针感以及进行补泻等而实施的各种针刺手法，行针手法含基本手法、辅助手法和特殊手法。其中，“基本手法”是指提插捻转；“辅助手法”一般指循法、弹法、刮法、摇法、飞法、震颤法；“特殊手法”指国家卫生健康委制定发布技术规范明确属于“特殊手法针刺”的，以及其他具有有序传承，并列入地市级及以上非物质文化遗产的针法技术。 
10.本指南所称的“出针”，指行针完毕后，将针拔出的操作方法。
11.本指南所称的“特殊穴位”，指具有一定危险性穴位，包括睛明、承泣、球后、风府、风池、哑门、人迎、天突、冲门、长强、会阴、八髎、金津、玉液及位于胸胁、颈项、背部的腧穴。
12.本指南所称的“特殊部位”，指未列入传统中医腧穴范畴，中医针法治疗有效，具有一定危险性的特殊部位，例如国家卫生健康委制定发布技术规范中所列的眼窝内施针、翼腭窝深部的蝶腭神经节施针等情形。常规针法治疗或特殊针法治疗中涉及特殊穴位的，可在收取“常规针法”或“特殊针法”费用的基础上，同时收取“特殊穴位针法”的费用。
13.本指南所称的“特殊开穴手法”，指国家卫生健康委制定发布技术规范中所列的“子午流注开穴法”、“灵龟八法开穴法”、“飞腾八法开穴法”。取穴作为价格针法操作的一部分，各地在整合本地项目时，原来单独立项的，应整合进入到本指南“特殊针法”项目价格构成中。
14.医疗服务价格项目立项指南中涉及“包括……”“……等”的，属于开放型表述，所指对象不仅局限于表述中列明的事项，也包括未列明的同类事项。
15.本指南所称的“自血疗法”，指医务人员根据病情选穴，取患者自体血液，并通过穴位或肌肉组织注回患者自身体内，含取血、注射等操作。
16.医疗机构开展其他新的中医手法或通过新应用的中医针法针具，如未列入2023年技术规范，可以通过现有项目兼容形式，参照常规针法计费。
17.本指南计价单位中的“次”，指完成一次完整的针刺过程，不以针刺数量计费，每日收费一次。
18.本指南所称的“儿童”，指6周岁及以下。周岁的计算方法以法律的相关规定为准。</t>
  </si>
  <si>
    <t>中医针法类项目规范与现行项目映射关系表</t>
  </si>
  <si>
    <t>国家现行项目</t>
  </si>
  <si>
    <t>普通针法</t>
  </si>
  <si>
    <t>由医务人员遵循经络、辨证穴位，通过各类针刺工具和基本手法，治疗各系统疾病，促进疏通经络，调理脏腑，扶正祛邪，达到治疗疾病的目的。</t>
  </si>
  <si>
    <t>所定价格涵盖穴位确定、消毒、选针、进针、基本手法行针、出针等过程中所需的人力资源和基本物质资源消耗。</t>
  </si>
  <si>
    <t>01主任医师
02副主任医师
03儿童</t>
  </si>
  <si>
    <t>01仪器针刺</t>
  </si>
  <si>
    <t>仪器针刺不按职级加收</t>
  </si>
  <si>
    <t>普通针刺</t>
  </si>
  <si>
    <t>普通针刺(体针)</t>
  </si>
  <si>
    <t>普通针刺(快速针)</t>
  </si>
  <si>
    <t>普通针刺(磁针)</t>
  </si>
  <si>
    <t>普通针刺(金针)</t>
  </si>
  <si>
    <t>普通针刺(姜针)</t>
  </si>
  <si>
    <t>普通针刺(药针)</t>
  </si>
  <si>
    <t>温针</t>
  </si>
  <si>
    <t>馋针</t>
  </si>
  <si>
    <t>微针针刺</t>
  </si>
  <si>
    <t>微针针刺(舌针)</t>
  </si>
  <si>
    <t>微针针刺(鼻针)</t>
  </si>
  <si>
    <t>微针针刺(腹针)</t>
  </si>
  <si>
    <t>微针针刺(腕踝针)</t>
  </si>
  <si>
    <t>微针针刺(手针)</t>
  </si>
  <si>
    <t>微针针刺(面针)</t>
  </si>
  <si>
    <t>微针针刺(口针)</t>
  </si>
  <si>
    <t>微针针刺(项针)</t>
  </si>
  <si>
    <t>微针针刺(夹髓针)</t>
  </si>
  <si>
    <t>头皮针</t>
  </si>
  <si>
    <t>眼针</t>
  </si>
  <si>
    <t>火针(电火针)</t>
  </si>
  <si>
    <t>耳针</t>
  </si>
  <si>
    <t>针刺运动疗法(辅助运动)</t>
  </si>
  <si>
    <t>针刺麻醉</t>
  </si>
  <si>
    <t>电针</t>
  </si>
  <si>
    <t>电针(普通电针)</t>
  </si>
  <si>
    <t>电针(电热针灸)</t>
  </si>
  <si>
    <t>电针(电冷针灸)</t>
  </si>
  <si>
    <t>微波针</t>
  </si>
  <si>
    <t>激光针</t>
  </si>
  <si>
    <t>经络穴位测评疗法</t>
  </si>
  <si>
    <t>经络穴位测评疗法(耳穴)</t>
  </si>
  <si>
    <t>经络穴位测评疗法(体穴)</t>
  </si>
  <si>
    <t>经络穴位测评疗法(经络测评)</t>
  </si>
  <si>
    <t>经络穴位测评疗法(经络导评)</t>
  </si>
  <si>
    <t>滚针(电滚针)</t>
  </si>
  <si>
    <t>普通针刺
普通针刺(体针)
普通针刺(快速针)
普通针刺(磁针)
普通针刺(金针)
普通针刺(姜针)
普通针刺(药针)
温针
馋针
微针针刺
微针针刺(舌针)
微针针刺(鼻针)
微针针刺(腹针)
微针针刺(腕踝针)
微针针刺(手针)
微针针刺(面针)
微针针刺(口针)
微针针刺(项针)
微针针刺(夹髓针)
头皮针
眼针
火针(电火针)
耳针
针刺运动疗法
针刺运动疗法(辅助运动)
针刺麻醉
电针
电针(普通电针)
电针(电热针灸)
电针(电冷针灸)
微波针
激光针
经络穴位测评疗法
经络穴位测评疗法(耳穴)
经络穴位测评疗法(体穴)
经络穴位测评疗法(经络测评)
经络穴位测评疗法(经络导评)
滚针
滚针(电滚针)
脐针疗法
脐针
切脉针灸疗法
穴位冷冻治疗
平衡针</t>
  </si>
  <si>
    <t>脐针疗法</t>
  </si>
  <si>
    <t>脐针</t>
  </si>
  <si>
    <t>切脉针灸疗法</t>
  </si>
  <si>
    <t>穴位冷冻治疗</t>
  </si>
  <si>
    <t>平衡针</t>
  </si>
  <si>
    <t>由医务人员遵循经络、辨证穴位，通过各类针具和特殊手法，治疗各系统疾病，促进疏通经络，调理脏腑，扶正祛邪，达到治疗疾病的目的。</t>
  </si>
  <si>
    <t>所定价格涵盖穴位确定、消毒、选针、进针、特殊手法行针、出针等过程中所需的人力资源和基本物质资源消耗。</t>
  </si>
  <si>
    <t>不与仪器针刺同时收取</t>
  </si>
  <si>
    <t>子午流注开穴法</t>
  </si>
  <si>
    <t>子午流注开穴法(灵龟八法)</t>
  </si>
  <si>
    <t>靳三针</t>
  </si>
  <si>
    <t>由医务人员遵循经络、辨证穴位，采用各类针具或者针法进行特殊穴位的刺激，达到治疗各系统疾病的目的。</t>
  </si>
  <si>
    <t>由医务人员遵循经络、辨证穴位，通过杵针、圆针、鍉针等非锐性针具施于体表，配合手法治疗各系统疾病，促进疏通经络，调理脏腑，扶正祛邪，达到治疗疾病的目的。</t>
  </si>
  <si>
    <t>所定价格涵盖部位确定、选针、体表施治等过程中所需的人力资源和基本物质资源消耗。</t>
  </si>
  <si>
    <t>杵针</t>
  </si>
  <si>
    <t>杵针(圆针)</t>
  </si>
  <si>
    <t>鍉针</t>
  </si>
  <si>
    <t>活体生物疗法</t>
  </si>
  <si>
    <t>由医务人员根据中医辨证理论，通过各类活体生物作用于人体，达到治疗疾病的目的。</t>
  </si>
  <si>
    <t>穴位埋线</t>
  </si>
  <si>
    <t>由医务人员根据病情，遵循经络、辨证穴位，完成穴位埋线，促进疏通经络，气血调和，补虚泻实。</t>
  </si>
  <si>
    <t>埋针治疗</t>
  </si>
  <si>
    <t>埋针治疗(穴位包埋)</t>
  </si>
  <si>
    <t>埋针治疗(穴位埋线)</t>
  </si>
  <si>
    <t>埋针治疗(穴位结扎)</t>
  </si>
  <si>
    <t>耳针(耳穴埋针)</t>
  </si>
  <si>
    <t>由医务人员根据病情，遵循经络、辨证穴位，进行注射，达到治疗疾病的目的。</t>
  </si>
  <si>
    <t>所定价格涵盖穴位确定、消毒、注射、取针、局部处理等过程中所需的人力资源和基本物质资源消耗，含设备投入及维护成本。</t>
  </si>
  <si>
    <t>穴位注射(穴位封闭)</t>
  </si>
  <si>
    <t>穴位注射(自血疗法）</t>
  </si>
  <si>
    <t>耳针(耳穴压豆)</t>
  </si>
  <si>
    <t>耳针(磁珠压耳穴)</t>
  </si>
  <si>
    <t>中医针法医疗服务价格项目立项指南与技术规范映射关系表</t>
  </si>
  <si>
    <t>技术规范项目</t>
  </si>
  <si>
    <t>针刺运动治疗</t>
  </si>
  <si>
    <t>头针治疗</t>
  </si>
  <si>
    <t>耳针治疗</t>
  </si>
  <si>
    <t>眼针治疗</t>
  </si>
  <si>
    <t>面针治疗</t>
  </si>
  <si>
    <t>鼻针治疗</t>
  </si>
  <si>
    <t>鼻腔针刺治疗</t>
  </si>
  <si>
    <t>口针治疗</t>
  </si>
  <si>
    <t>舌针治疗</t>
  </si>
  <si>
    <t>腹针治疗</t>
  </si>
  <si>
    <t>手针治疗</t>
  </si>
  <si>
    <t>腕踝针治疗</t>
  </si>
  <si>
    <t>项针治疗</t>
  </si>
  <si>
    <t>夹脊针治疗</t>
  </si>
  <si>
    <t>皮肤针治疗</t>
  </si>
  <si>
    <t>镵针治疗</t>
  </si>
  <si>
    <t>金针治疗</t>
  </si>
  <si>
    <t>脐针治疗</t>
  </si>
  <si>
    <t>平衡针治疗</t>
  </si>
  <si>
    <t>醒脑开窍针刺治疗</t>
  </si>
  <si>
    <t>普通滚针治疗</t>
  </si>
  <si>
    <t>电滚针治疗</t>
  </si>
  <si>
    <t>磁针治疗</t>
  </si>
  <si>
    <t>激光针治疗</t>
  </si>
  <si>
    <t>经络穴位测评治疗</t>
  </si>
  <si>
    <t>赤医针治疗</t>
  </si>
  <si>
    <t>银质针松解术</t>
  </si>
  <si>
    <t>普通针刺
针刺运动治疗
头针治疗
耳针治疗
眼针治疗
面针治疗
鼻针治疗
鼻腔针刺治疗
口针治疗
舌针治疗
腹针治疗
手针治疗
腕踝针治疗
项针治疗
夹脊针治疗
皮肤针治疗
镵针治疗
金针治疗
脐针治疗
平衡针治疗
醒脑开窍针刺治疗
普通滚针治疗
电滚针治疗
磁针治疗
激光针治疗
针刺麻醉
经络穴位测评治疗
赤医针治疗
银质针松解术
内热针经皮骨骼肌松解术
切脉针刺治疗
腰俞穴麻醉
锋钩针治疗
内热针治疗
长圆针治疗
大接经法治疗</t>
  </si>
  <si>
    <t>内热针经皮骨骼肌松解术</t>
  </si>
  <si>
    <t>切脉针刺治疗</t>
  </si>
  <si>
    <t>腰俞穴麻醉</t>
  </si>
  <si>
    <t>锋钩针治疗</t>
  </si>
  <si>
    <t>内热针治疗</t>
  </si>
  <si>
    <t>长圆针治疗</t>
  </si>
  <si>
    <t>大接经法治疗</t>
  </si>
  <si>
    <t>特殊手法针刺</t>
  </si>
  <si>
    <t>芒针治疗</t>
  </si>
  <si>
    <t>火针治疗</t>
  </si>
  <si>
    <t>微波针治疗</t>
  </si>
  <si>
    <t>普通电针治疗</t>
  </si>
  <si>
    <t>电冷针灸治疗</t>
  </si>
  <si>
    <t>电火针治疗</t>
  </si>
  <si>
    <t>电热针灸治疗</t>
  </si>
  <si>
    <t>模拟针刺手法电针治疗</t>
  </si>
  <si>
    <t>眼内针电刺激</t>
  </si>
  <si>
    <t>靳三针治疗</t>
  </si>
  <si>
    <t>浮针治疗</t>
  </si>
  <si>
    <t>灵龟八法开穴法</t>
  </si>
  <si>
    <t>飞腾八法开穴法</t>
  </si>
  <si>
    <t>铍针治疗</t>
  </si>
  <si>
    <t>拨针治疗</t>
  </si>
  <si>
    <t>贺氏三通治疗</t>
  </si>
  <si>
    <t>特殊穴位针刺</t>
  </si>
  <si>
    <t>杵针治疗</t>
  </si>
  <si>
    <t>圆针治疗</t>
  </si>
  <si>
    <t>鍉针治疗</t>
  </si>
  <si>
    <t>磁圆梅针治疗</t>
  </si>
  <si>
    <t>蜂针治疗</t>
  </si>
  <si>
    <t>穴位埋线治疗</t>
  </si>
  <si>
    <t>穴位注射治疗</t>
  </si>
  <si>
    <t>自血穴位脱敏治疗</t>
  </si>
  <si>
    <t>耳穴压丸治疗</t>
  </si>
  <si>
    <t>附件2</t>
  </si>
  <si>
    <t>中医针法立项指南价格项目映射关系表（征求意见稿）</t>
  </si>
  <si>
    <t>立项指南价格项目</t>
  </si>
  <si>
    <t>国家医保局统一赋码现行价格项目</t>
  </si>
  <si>
    <t>国家卫健委卫生技术规范医疗服务项目（2023年版）</t>
  </si>
  <si>
    <t>备注</t>
  </si>
  <si>
    <t>对应项目的编码</t>
  </si>
  <si>
    <t>对应项目的名称</t>
  </si>
  <si>
    <t>项目编码</t>
  </si>
  <si>
    <t>01主任医师加收
02副主任医师加收
11儿童加收</t>
  </si>
  <si>
    <t xml:space="preserve">0043000000：
10000-20000、40000、60000、
90000、100000；
50000-50900、70000、
80000、130000、300000；
140000、140100；
120000-150000、
170000、654300000060100
</t>
  </si>
  <si>
    <t>普通针刺(体针、快速针、金针、姜针、药针)、馋针、锋钩针、梅花针、温针、长圆针治疗；
微针针刺(舌针、鼻针、腹针、腕踝针、手针、面针、口针、项针、夹髓针)、头皮针、眼针；
针刺运动疗法、针刺运动疗法(辅助运动)；
浮针、铍针</t>
  </si>
  <si>
    <t xml:space="preserve">PBCA0001、PBCA0004；
PBCA0005-17、PBCA0035；
PBCA0018、PBCA0020-22、PBCA0026、PBCA0034-35、PBCA0037；
PBCD0006、PBCD0028-29
</t>
  </si>
  <si>
    <t>普通针刺、针刺运动治疗；
头针治疗、耳针治疗、眼针治疗、面针治疗、鼻针治疗、鼻腔针刺治疗、口针治疗、舌针治疗、腹针治疗、手针治疗、腕踝针治疗、项针治疗、夹脊针治疗、脐针治疗；
芒针、火针治疗、锋钩针治疗、镵针治疗、金针治疗、长圆针治疗；
浮针治疗、拨针治疗、铍针治疗；</t>
  </si>
  <si>
    <t>004300000010300、
004300000180000、004300000190000、</t>
  </si>
  <si>
    <t>普通针刺（磁针）、激光针、微波针</t>
  </si>
  <si>
    <t>PBCD0009、PBCD0011、</t>
  </si>
  <si>
    <t>磁针、激光针治疗</t>
  </si>
  <si>
    <t>004300000130000、004300000100000、004300000060000</t>
  </si>
  <si>
    <t>芒针、火针、锋钩针、馋针、长圆针治疗
浮针、铍针</t>
  </si>
  <si>
    <t xml:space="preserve">004300000150000；
514300000290000、654300000290000、654300000010200；
004300000240000、004300000240100
</t>
  </si>
  <si>
    <r>
      <rPr>
        <sz val="8"/>
        <color rgb="FFFF0000"/>
        <rFont val="宋体"/>
        <charset val="134"/>
      </rPr>
      <t xml:space="preserve"> </t>
    </r>
  </si>
  <si>
    <t xml:space="preserve">PBCA0003；
PBCA0039-41、PBCD0020、PBCD0022、PBCD0027、PBCD0030；
PBCD0013；
PBCD0015-17
</t>
  </si>
  <si>
    <t xml:space="preserve">特殊手法针刺；
靳三针治疗、平衡针治疗、醒脑开窍针刺治疗、大接经法治疗、赤医针治疗、切脉针刺治疗、贺氏三通治疗；
针刺麻醉；
子午流注开穴法、灵龟八法开穴法、飞腾八法开穴法；
</t>
  </si>
  <si>
    <t>常规针法中，具有传承有序，并列入省级或省级以上非物质文化遗产的针法技术可参照此项计费。</t>
  </si>
  <si>
    <r>
      <rPr>
        <sz val="8"/>
        <color rgb="FFFF0000"/>
        <rFont val="宋体"/>
        <charset val="134"/>
      </rPr>
      <t>浮针、铍针</t>
    </r>
  </si>
  <si>
    <t>PBCA0002</t>
  </si>
  <si>
    <t>常规针法中，在具有一定危险性的穴位上行针，可参照此项计费。</t>
  </si>
  <si>
    <t>PBCA0033、PBCA0036</t>
  </si>
  <si>
    <t>眼内针电刺激、蝶腭神经节针刺治疗</t>
  </si>
  <si>
    <t>004300000100100、004300000160000-160300、
004300000270100、
654300000230000</t>
  </si>
  <si>
    <t>火针(电火针)、电针（普通电针、电热针灸、电冷针灸)、滚针(电滚针)、穴位冷冻治疗</t>
  </si>
  <si>
    <t>PBCA0027-32、PBCA0034</t>
  </si>
  <si>
    <t>微波针治疗、普通电针治疗、电冷针灸治疗、电火针治疗、电热针灸治疗、模拟针刺手法电针治疗、内热针</t>
  </si>
  <si>
    <t xml:space="preserve">004300000280000、004300000280100、
654300000040100、004300000270000
</t>
  </si>
  <si>
    <t>杵针、杵针(圆针)、鍉针、滚针</t>
  </si>
  <si>
    <t>PBCA0019；
PBCA0023-24、PBCA0038、PBCD0023；
PBCD0007、PBCD0008</t>
  </si>
  <si>
    <t xml:space="preserve">皮肤针治疗；
杵针治疗、圆针治疗、鍉针治疗、磁圆梅针治疗；
普通滚针治疗、电滚针治疗、
</t>
  </si>
  <si>
    <t>004300000260000</t>
  </si>
  <si>
    <t>PBCA0025</t>
  </si>
  <si>
    <t>004300000110000-110300</t>
  </si>
  <si>
    <t>埋针治疗（穴位包埋、穴位埋线、穴位结扎）</t>
  </si>
  <si>
    <t>PBCD0003、PBCD0010</t>
  </si>
  <si>
    <t>穴位埋线治疗、皮内针治疗</t>
  </si>
  <si>
    <t>004300000220000-220200</t>
  </si>
  <si>
    <t>穴位注射（穴位封闭、自血疗法）</t>
  </si>
  <si>
    <t>PBCD0004、PBFA0028</t>
  </si>
  <si>
    <t>穴位注射治疗、自血穴位脱敏治疗</t>
  </si>
  <si>
    <t>004300000120000-120300</t>
  </si>
  <si>
    <t>耳针（耳穴压豆、耳穴埋针、磁珠压耳穴）</t>
  </si>
  <si>
    <t>PBCD0018</t>
  </si>
  <si>
    <t>备注：1.“经络穴位测评治疗”类项目此次未做映射，待后续纳入“中医辨证论治”项目内涵中。
      2.各类针具松解、钩活技术，此次尚未涉及，留待后续立项指南一并编制。</t>
  </si>
  <si>
    <t>咸宁市新增中医针法类、中医外治类和中医类（灸法、拔罐、推拿）医疗服务价格项目表</t>
  </si>
  <si>
    <t>价格
（元）</t>
  </si>
  <si>
    <t xml:space="preserve">中医针法类      </t>
  </si>
  <si>
    <t>014200000010000</t>
  </si>
  <si>
    <t>由主治及以下医师根据病情选穴，通过基本手法和辅助手法，以毫针治疗疾病，促进疏通经络，调理脏腑，扶正祛邪。</t>
  </si>
  <si>
    <t>所定价格涵盖穴位确定、消毒、选针、进针、行针、留针、出针、必要时行仪器辅助操作等过程中所需的人力资源和基本物质资源消耗，含设备投入及维护成本。</t>
  </si>
  <si>
    <t>01儿童加收
11主任医师加收
12副主任医师加收</t>
  </si>
  <si>
    <t>同时采用了常规针法、特殊针具针法、特殊手法针法中的两项或者三项，按收费标准最高的服务项目计费，不叠加计费。</t>
  </si>
  <si>
    <t>014200000010001</t>
  </si>
  <si>
    <t>常规针法-儿童（加收）</t>
  </si>
  <si>
    <t>由主治及以下医师根据儿童病情选穴，通过基本手法和辅助手法，以毫针治疗疾病，促进疏通经络，调理脏腑，扶正祛邪。</t>
  </si>
  <si>
    <t>014200000010011</t>
  </si>
  <si>
    <t>常规针法-主任医师（加收）</t>
  </si>
  <si>
    <t>由主任医师根据病情选穴，通过基本手法和辅助手法，以毫针治疗疾病，促进疏通经络，调理脏腑，扶正祛邪。</t>
  </si>
  <si>
    <t>014200000010012</t>
  </si>
  <si>
    <t>常规针法-副主任医师（加收）</t>
  </si>
  <si>
    <t>由副主任医师根据病情选穴，通过基本手法和辅助手法，以毫针治疗疾病，促进疏通经络，调理脏腑，扶正祛邪。</t>
  </si>
  <si>
    <t>014200000020000</t>
  </si>
  <si>
    <t>由主治及以下医师根据病情选穴，通过基本手法和辅助手法，以特殊针具治疗疾病，促进疏通经络，调理脏腑，扶正祛邪。</t>
  </si>
  <si>
    <t>014200000020001</t>
  </si>
  <si>
    <t>特殊针具针法-儿童（加收）</t>
  </si>
  <si>
    <t>由主治及以下医师根据儿童病情选穴，通过基本手法和辅助手法，以特殊针具治疗疾病，促进疏通经络，调理脏腑，扶正祛邪。</t>
  </si>
  <si>
    <t>014200000020011</t>
  </si>
  <si>
    <t>特殊针具针法-主任医师（加收）</t>
  </si>
  <si>
    <t>由主任医师根据病情选穴，通过基本手法和辅助手法，以特殊针具治疗疾病，促进疏通经络，调理脏腑，扶正祛邪。</t>
  </si>
  <si>
    <t>014200000020012</t>
  </si>
  <si>
    <t>特殊针具针法-副主任医师（加收）</t>
  </si>
  <si>
    <t>由副主任医师根据病情选穴，通过基本手法和辅助手法，以特殊针具治疗疾病，促进疏通经络，调理脏腑，扶正祛邪。</t>
  </si>
  <si>
    <t>014200000030000</t>
  </si>
  <si>
    <t>由主治及以下医师根据病情，采取特殊开穴方法或通过毫针特殊手法，治疗疾病，促进疏通经络，调理脏腑，扶正祛邪。</t>
  </si>
  <si>
    <t>014200000030001</t>
  </si>
  <si>
    <t>特殊手法针法-儿童（加收）</t>
  </si>
  <si>
    <t>由主治及以下医师根据儿童病情，采取特殊开穴方法或通过毫针特殊手法，治疗疾病，促进疏通经络，调理脏腑，扶正祛邪。</t>
  </si>
  <si>
    <t>014200000030011</t>
  </si>
  <si>
    <t>特殊手法针法-主任医师（加收）</t>
  </si>
  <si>
    <t>由主任医师根据病情，采取特殊开穴方法或通过毫针特殊手法，治疗疾病，促进疏通经络，调理脏腑，扶正祛邪。</t>
  </si>
  <si>
    <t>014200000030012</t>
  </si>
  <si>
    <t>特殊手法针法-副主任医师（加收）</t>
  </si>
  <si>
    <t>由副主任医师根据病情，采取特殊开穴方法或通过毫针特殊手法，治疗疾病，促进疏通经络，调理脏腑，扶正祛邪。</t>
  </si>
  <si>
    <t>014200000040000</t>
  </si>
  <si>
    <t>特殊穴位（部位）针法</t>
  </si>
  <si>
    <t>由主治及以下医师根据病情选穴，采用毫针进行特殊穴位的刺激，治疗疾病，促进疏通经络，调理脏腑，扶正祛邪。</t>
  </si>
  <si>
    <t>所定价格涵盖部位确定、消毒、选针、进针、行针、留针、出针、必要时行仪器辅助操作等过程中所需的人力资源和基本物质资源消耗，含设备投入及维护成本。</t>
  </si>
  <si>
    <t>014200000040001</t>
  </si>
  <si>
    <t>特殊穴位(部位)针法-儿童（加收）</t>
  </si>
  <si>
    <t>由主治及以下医师根据儿童病情选穴，采用毫针进行特殊穴位的刺激，治疗疾病，促进疏通经络，调理脏腑，扶正祛邪。</t>
  </si>
  <si>
    <t>014200000040011</t>
  </si>
  <si>
    <t>特殊穴位(部位)针法-主任医师（加收）</t>
  </si>
  <si>
    <t>由主任医师根据病情选穴，采用毫针进行特殊穴位的刺激，治疗疾病，促进疏通经络，调理脏腑，扶正祛邪。</t>
  </si>
  <si>
    <t>014200000040012</t>
  </si>
  <si>
    <t>特殊穴位(部位)针法-副主任医师（加收）</t>
  </si>
  <si>
    <t>由副主任医师根据病情选穴，采用毫针进行特殊穴位的刺激，治疗疾病，促进疏通经络，调理脏腑，扶正祛邪。</t>
  </si>
  <si>
    <t>014200000050000</t>
  </si>
  <si>
    <t>仪器针法</t>
  </si>
  <si>
    <t>由医师根据病情，选择适宜的仪器，通过各类仪器产生电、热、冷、磁、振动、光等各类效应替代针具治疗疾病，促进疏通经络，调理脏腑，扶正祛邪。</t>
  </si>
  <si>
    <t>所定价格涵盖部位确定、消毒、选针、进针、行针、留针、出针等过程中所需的人力资源和基本物质资源消耗，含设备投入及维护成本。</t>
  </si>
  <si>
    <t>014200000050001</t>
  </si>
  <si>
    <t>仪器针法-儿童（加收）</t>
  </si>
  <si>
    <t>由医师根据儿童病情，选择适宜的仪器，通过各类仪器产生电、热、冷、磁、振动、光等各类效应替代针具治疗疾病，促进疏通经络，调理脏腑，扶正祛邪。</t>
  </si>
  <si>
    <t>014200000060000</t>
  </si>
  <si>
    <t>由主治及以下医师根据病情选穴，通过非锐性针具施于体表，配合手法治疗各系统疾病，促进疏通经络，调理脏腑，扶正祛邪。</t>
  </si>
  <si>
    <t>014200000060001</t>
  </si>
  <si>
    <t>体表针法-儿童（加收）</t>
  </si>
  <si>
    <t>由主治及以下医师根据儿童病情选穴，通过非锐性针具施于体表，配合手法治疗各系统疾病，促进疏通经络，调理脏腑，扶正祛邪。</t>
  </si>
  <si>
    <t>014200000060011</t>
  </si>
  <si>
    <t>体表针法-主任医师（加收）</t>
  </si>
  <si>
    <t>由主任医师根据病情选穴，通过非锐性针具施于体表，配合手法治疗各系统疾病，促进疏通经络，调理脏腑，扶正祛邪。</t>
  </si>
  <si>
    <t>014200000060012</t>
  </si>
  <si>
    <t>体表针法-副主任医师（加收）</t>
  </si>
  <si>
    <t>由副主任医师根据病情选穴，通过非锐性针具施于体表，配合手法治疗各系统疾病，促进疏通经络，调理脏腑，扶正祛邪。</t>
  </si>
  <si>
    <t>014200000070000</t>
  </si>
  <si>
    <t>由医师根据病情选穴，通过各类活体生物，配合手法，作用于人体，促进疏通经络，调理脏腑，扶正祛邪。</t>
  </si>
  <si>
    <t>014200000070001</t>
  </si>
  <si>
    <t>活体生物针法-儿童(加收)</t>
  </si>
  <si>
    <t>由医师根据儿童病情选穴，通过各类活体生物，配合手法，作用于人体，促进疏通经络，调理脏腑，扶正祛邪。</t>
  </si>
  <si>
    <t>014200000080000</t>
  </si>
  <si>
    <t>由医师根据病情选穴，将相关医用耗材埋入体内，促进疏通经络，气血调和，补虚泻实。</t>
  </si>
  <si>
    <t>014200000080001</t>
  </si>
  <si>
    <t>穴位埋入-儿童(加收)</t>
  </si>
  <si>
    <t>由医师根据儿童病情选穴，将相关医用耗材埋入体内，促进疏通经络，气血调和，补虚泻实。</t>
  </si>
  <si>
    <t>014200000090000</t>
  </si>
  <si>
    <t>由医师根据病情选穴，配合手法，进行穴位注射，促进疏通经络，调理脏腑，扶正祛邪。</t>
  </si>
  <si>
    <t>01中医自血疗法</t>
  </si>
  <si>
    <t>014200000090001</t>
  </si>
  <si>
    <t>穴位注射-儿童(加收)</t>
  </si>
  <si>
    <t>由医师根据儿童病情选穴，配合手法，进行穴位注射，促进疏通经络，调理脏腑，扶正祛邪。</t>
  </si>
  <si>
    <t>014200000090100</t>
  </si>
  <si>
    <t>穴位注射-中医自血疗法(扩展)</t>
  </si>
  <si>
    <t>由医师根据病情选穴，配合手法，中医自血疗法，促进疏通经络，调理脏腑，扶正祛邪。</t>
  </si>
  <si>
    <t>所定价格涵盖穴位确定、消毒、注射、取针、局部处理等过程中所需的人力资源和基本物质资源消耗</t>
  </si>
  <si>
    <t>014200000100000</t>
  </si>
  <si>
    <t>由医务人员根据病情在耳穴表面，通过贴敷颗粒物（如药物或磁珠等），配合适度的手法，促进疏通经络，调理脏腑，扶正祛邪。</t>
  </si>
  <si>
    <t>014200000100001</t>
  </si>
  <si>
    <t>耳穴疗法-儿童(加收)</t>
  </si>
  <si>
    <t>由医务人员根据儿童病情在耳穴表面，通过贴敷颗粒物（如药物或磁珠等），配合适度的手法，促进疏通经络，调理脏腑，扶正祛邪。</t>
  </si>
  <si>
    <t>本类说明：
1.“价格构成”，指项目价格应涵盖的各类资源消耗，用于确定计价单元的边界，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中医针法的“价格构成”涵盖了中医针法开穴、取穴、选针、进针、留针、行针、出针等整个操作过程，原按操作步骤单独设立的价格项目如“子午流注开穴法、灵龟八法开穴法、飞腾八法开穴法”等，以价格构成的形式计入中医针法价格项目，不再拆分立项。
2.“加收项”，指同一项目以不同方式提供或在不同场景应用时，确有必要制定差异化价格标准而细分的一类子项，包括在原项目价格基础上增加收费的情况；实际应用中，同时涉及多个加收项的，以主项目单价为基础计算各项的加收水平后，求和得出加收金额。同一序列的加收项，例如“11主任医师加收”和“12副主任医师加收”不重复收费；不同序列的加收项，例如“11主任医师加收”和“01儿童加收”可以同时收取，加收项两位编码第1位相同的，视为同一序列。
3.“扩展项”，指同一项目下以不同方式提供或在不同场景应用时，只扩展价格项目适用范围、不额外加价的一类子项，子项的价格按主项目执行。
4.“基本物耗”，指原则上限于不应或不必要与医疗服务项目分割的易耗品，属于医疗服务价格项目应当使用的，包括但不限于针具、耳豆（含磁珠）、埋线（针）用品、治疗用蜂等生物活体以及各类消杀用品、储存用品、清洁用品、个人防护用品、垃圾处理用品、敷料、棉球、棉签、治疗巾（单）、治疗护理盘(包）、注射器、压舌板、防渗漏垫、尿垫、中单、标签、操作器具、备皮工具、包裹单（袋）等。基本物耗成本计入项目价格，不另行收费。
5.“选针”，指针刺前准备，选择类别、材质、型号规格适宜的针具，根据患者的体质、体形、年龄、病情和腧穴部位等，选用适合针具施治，不再对材质、类别等进行区别计费。
6.“进针”，指将针具刺入体内的方法，在操作上一般通过循按经脉，揣按穴位等预备方法，然后将针由浅入深地刺入预定的深度，不再区分针具刺入的深浅度分别立项或分别制定收费标准；“行针”，指将针刺刺入腧穴后，为了使之得气、调节针感以及进行补泻等而实施的各种手法，如提插捻转、循法、弹法、刮法、摇法、飞法、震颤法等；“留针”，指将针具刺入腧穴并施行手法后，将针留置于腧穴内一定时间的方法；“出针”，指行针完毕后，将针拔出的操作方法。
7.“特殊针具”，指国家卫生健康委制定发布技术规范收录的，长度、直径、形制、用法显著区别于毫针的其他针具，如芒针等。“特殊手法”，指国家卫生健康委制定发布技术规范单列的特色针刺手法，以及其他传承有序、列入地市级及以上非物质文化遗产的针法技术。医疗机构应用其他新手法或新针具开展中医针法治疗，尚未列入国家卫生健康委制定发布技术规范、不符合前述要求的，采取现有项目兼容的方式，按照常规针法的价格政策执行。
8.“特殊穴位”，指具有一定危险性穴位，包括睛明、承泣、球后、风府、风池、哑门、人迎、天突、冲门、长强、会阴、八髎、金津、玉液及位于胸胁、颈项、背部的腧穴。“特殊部位”，指未列入传统中医腧穴范畴，中医针法治疗有效，具有一定危险性的特殊部位，例如国家卫生健康委制定发布技术规范中所列的眼窝内施针、翼腭窝深部的蝶腭神经节施针等情形。常规针法治疗或特殊针法治疗中涉及特殊穴位的，可在收取“常规针法”或“特殊针法”费用的基础上，同时收取“特殊穴位针法”的费用。
9.“特殊开穴手法”，指国家卫生健康委制定发布技术规范中单列的特色开穴手法，如“子午流注开穴法”“灵龟八法开穴法”“飞腾八法开穴法”等，开穴（取穴）作为针法操作价格的一部分，各地在整合本地项目时，原来单独立项的，合并到“特殊针法”项目价格构成中。
10.“仪器针法”，指应用仪器产生的电、热、冷、磁、振动、光等各类效应替代针具完成针法操作的针刺治疗，例如国家卫生健康委制定发布技术规范中所列的激光针治疗等。“仪器辅助操作”，指医师实施常规针法、特殊针具针法、特殊手法针法时，利用仪器使针具产生振动、电流、温度变化等，辅助完成针刺操作或者强化针刺效果。
11.涉及“包括……”“……等”的，属于开放型表述，所指对象不仅局限于表述中列明的事项，也包括未列明的同类事项。
12.“中医自血疗法”，指医务人员根据病情选穴，取患者自体血液，并通过穴位或肌肉组织注回患者自身体内，含取血、注射等操作。
13.计价单位中的“次•日”，指完成一次完整的针刺过程，不以进针数量计费，每日收费一次。
14.“儿童”，指6周岁及以下。周岁的计算方法以法律的相关规定为准。
15.“医师”，指具备中医类别执业（助理）医师资格或经培训合格的西学中人员。</t>
  </si>
  <si>
    <t xml:space="preserve">中医外治类      </t>
  </si>
  <si>
    <t>014100000010000</t>
  </si>
  <si>
    <t>中药贴敷</t>
  </si>
  <si>
    <t>由医务人员使用贴敷制品敷贴于体表特定部位或穴位，通过药物或物理作用，以发挥促进气血调和、阴阳平衡等各类作用。</t>
  </si>
  <si>
    <t>所定价格涵盖确定穴位，局部清洁，贴敷材料准备（含掺药、封包、冷热处理等），应用药物贴敷，处理用物所需的人力资源和基本物质资源消耗，含设备投入及维护成本。</t>
  </si>
  <si>
    <t>01中药硬膏贴敷加收
02中药贴敷（大）加收
03中药贴敷（特大）加收
04儿童加收</t>
  </si>
  <si>
    <t>01中药热奄包
02特殊材料贴敷</t>
  </si>
  <si>
    <t>014100000010001</t>
  </si>
  <si>
    <t>中药贴敷-中药硬膏贴敷(加收)</t>
  </si>
  <si>
    <t>由医务人员使用中药硬膏贴敷制品敷贴于体表特定部位或穴位，通过药物或物理作用，以发挥促进气血调和、阴阳平衡等各类作用。</t>
  </si>
  <si>
    <t>014100000010002</t>
  </si>
  <si>
    <t>中药贴敷-中药贴敷(大)(加收)</t>
  </si>
  <si>
    <t>由医务人员使用贴敷(大)制品敷贴于体表特定部位或穴位，通过药物或物理作用，以发挥促进气血调和、阴阳平衡等各类作 用。</t>
  </si>
  <si>
    <t>014100000010003</t>
  </si>
  <si>
    <t>中药贴敷-中药贴敷(特大)(加收)</t>
  </si>
  <si>
    <t>由医务人员使用贴敷(特大)制品敷贴于体表特定部位或穴位，通过药物或物理作用，以发挥促进气血调和、阴阳平衡等各类作用。</t>
  </si>
  <si>
    <t>014100000010004</t>
  </si>
  <si>
    <t>中药贴敷-儿童(加收)</t>
  </si>
  <si>
    <t>由医务人员使用贴敷制品敷贴于儿童体表特定部位或穴位，通过药物或物理作用，以发挥促进气血调和、阴阳平衡等各类作用。</t>
  </si>
  <si>
    <t>014100000010100</t>
  </si>
  <si>
    <t>中药贴敷-中药热奄包(扩展)</t>
  </si>
  <si>
    <t>由医务人员使用中药热奄包敷贴于体表特定部位或穴位，通过药物或物理作用，以发挥促进气血调和、阴阳平衡等各类作用。</t>
  </si>
  <si>
    <t>所定价格涵盖确定穴位，局部清洁，贴敷材料准备（含掺药、封包、冷热处理等），应用药物贴敷，处理用物所需的人力资源和基本物质资源消耗</t>
  </si>
  <si>
    <t>014100000010200</t>
  </si>
  <si>
    <t>中药贴敷-特殊材料贴敷(扩展)</t>
  </si>
  <si>
    <t>由医务人员使用特殊材料贴敷制品敷贴于体表特定部位或穴位，通过药物或物理作用，以发挥促进气血调和、阴阳平衡等各类作用。</t>
  </si>
  <si>
    <t>014100000020000</t>
  </si>
  <si>
    <t>中药吹粉</t>
  </si>
  <si>
    <t>由医务人员将中药研粉吹至病变部位，以发挥促进消肿止痛等各类作用。</t>
  </si>
  <si>
    <t>所定价格涵盖局部清洁，调配药粉，吹粉，处理用物所需的人力资源和基本物质资源消耗，含设备投入及维护成本。</t>
  </si>
  <si>
    <t>014100000020001</t>
  </si>
  <si>
    <t>中药吹粉-儿童(加收)</t>
  </si>
  <si>
    <t>由医务人员将中药研粉吹至儿童病变部位，以发挥促进消肿止痛等各类作用。</t>
  </si>
  <si>
    <t>014100000030000</t>
  </si>
  <si>
    <t>中药烫熨</t>
  </si>
  <si>
    <t>由医务人员将调配药物加热后置于患者体表特定部位或穴位，进行移动敷熨，以发挥促进散寒止痛、消肿祛瘀等各类作用。</t>
  </si>
  <si>
    <t>所定价格涵盖局部清洁，药物调配，移动敷熨，处理用物所需的人力资源和基本物质资源消耗，含设备投入及维护成本。</t>
  </si>
  <si>
    <t>01中药烫熨（特大）加收
02儿童加收</t>
  </si>
  <si>
    <t>014100000030001</t>
  </si>
  <si>
    <t>中药烫熨-中药烫熨(特大)(加收)</t>
  </si>
  <si>
    <t>由医务人员将调配药物加热后置于患者体表特定部位或穴位，进行移动敷熨（特大），以发挥促进散寒止痛、消肿祛瘀等各类作用。</t>
  </si>
  <si>
    <t>014100000030002</t>
  </si>
  <si>
    <t>中药烫熨-儿童(加收)</t>
  </si>
  <si>
    <t>由医务人员将调配药物加热后置于儿童患者体表特定部位或穴位，进行移动敷熨，以发挥促进散寒止痛、消肿祛瘀等各类作用。</t>
  </si>
  <si>
    <t>014100000040000</t>
  </si>
  <si>
    <t>中药泡洗</t>
  </si>
  <si>
    <t>由医务人员协助或指导患者，行全身或局部体位浸泡或淋洗，完成中药泡洗，以发挥促进消肿、止痛、生肌等各类作用。</t>
  </si>
  <si>
    <t>所定价格涵盖局部清洁，药物调配，协助或指导，监测生命体征，观察药液温度等处理用物所需的人力资源和基本物质资源消耗，含设备投入及维护成本。</t>
  </si>
  <si>
    <t>每日限收费2次。</t>
  </si>
  <si>
    <t>014100000040001</t>
  </si>
  <si>
    <t>中药泡洗-儿童(加收)</t>
  </si>
  <si>
    <t>由医务人员协助或指导儿童患者，行全身或局部体位浸泡或淋洗，完成中药泡洗，以发挥促进消肿、止痛、生肌等各类作用。</t>
  </si>
  <si>
    <t>014100000050000</t>
  </si>
  <si>
    <t>中药灌洗</t>
  </si>
  <si>
    <t>由医务人员将配制好的中药灌注并留置于人体腔道或窦道中，以发挥促进疏通散瘀、去腐生肌等各类作用。</t>
  </si>
  <si>
    <t>所定价格涵盖局部清洁消毒，药物调配，材料准备，处理用物所需的人力资源和基本物质资源消耗，含设备投入及维护成本。</t>
  </si>
  <si>
    <t>014100000050001</t>
  </si>
  <si>
    <t>中药灌洗-儿童(加收)</t>
  </si>
  <si>
    <t>由医务人员将配制好的中药灌注并留置于儿童患者腔道或窦道中，以发挥促进疏通散瘀、去腐生肌等各类作用。</t>
  </si>
  <si>
    <t>014100000060000</t>
  </si>
  <si>
    <t>中药溻渍</t>
  </si>
  <si>
    <t>由医务人员将调配药物通过敷料的形式调温后湿敷于患处，以发挥治疗和促进药物吸收等各类作用。</t>
  </si>
  <si>
    <t>所定价格涵盖局部清洁，药物调配、蒸煮准备、溻渍治疗处理用物所需的人力资源和基本物质资源消耗，含设备投入及维护成本。</t>
  </si>
  <si>
    <t>01中药溻渍（特大）加收
02儿童加收</t>
  </si>
  <si>
    <t>014100000060001</t>
  </si>
  <si>
    <t>中药溻渍-中药溻渍(特大)(加收)</t>
  </si>
  <si>
    <t>由医务人员将调配药物通过敷料的形式调温后湿敷于患处（特大），以发挥治疗和促进药物吸收等各类作用。</t>
  </si>
  <si>
    <t>014100000060002</t>
  </si>
  <si>
    <t>中药溻渍-儿童(加收)</t>
  </si>
  <si>
    <t>由医务人员将调配药物通过敷料的形式调温后湿敷于儿童患处，以发挥治疗和促进药物吸收等各类作用。</t>
  </si>
  <si>
    <t>014100000070000</t>
  </si>
  <si>
    <t>中药涂擦</t>
  </si>
  <si>
    <t>由医务人员将调配药物，制成水剂或膏剂或油剂等剂型的外用药物，直接涂擦于患者体表特定部位或穴位，以发挥促进活血化瘀、消炎止痛等各类作用。</t>
  </si>
  <si>
    <t>所定价格涵盖局部清洁，药物调配，各类手法涂擦，处理用物所需的人力资源和基本物质资源消耗，含设备投入及维护成本。</t>
  </si>
  <si>
    <t>01中药涂擦（特大）加收
02儿童加收</t>
  </si>
  <si>
    <t>014100000070001</t>
  </si>
  <si>
    <t>中药涂擦-中药涂擦(特大)(加收)</t>
  </si>
  <si>
    <t>由医务人员将调配药物，制成水剂或膏剂或油剂等剂型的外用药物，直接涂擦于患者体表特定部位或穴位（特大），以发挥促进活血化瘀、消炎止痛等各类作用。</t>
  </si>
  <si>
    <t>014100000070002</t>
  </si>
  <si>
    <t>中药涂擦-儿童(加收)</t>
  </si>
  <si>
    <t>由医务人员将调配药物，制成水剂或膏剂或油剂等剂型的外用药物，直接涂擦于儿童患者体表特定部位或穴位，以发挥促进活血化瘀、消炎止痛等各类作用。</t>
  </si>
  <si>
    <t>014100000080000</t>
  </si>
  <si>
    <t>中医熏洗</t>
  </si>
  <si>
    <t>由医务人员选用制备好的药卷、药香或其他材料，点燃后直接用烟熏烤或蒸汽的形式，作用在患者身体某特定部位，以发挥疏通经络、促进药物吸收等各类作用。</t>
  </si>
  <si>
    <t>所定价格涵盖局部清洁，药物调配，熏（蒸）药，处理用物所需的人力资源和基本物质资源消耗，含设备投入及维护成本。</t>
  </si>
  <si>
    <t>014100000080001</t>
  </si>
  <si>
    <t>中医熏洗-儿童(加收)</t>
  </si>
  <si>
    <t>由医务人员选用制备好的药卷、药香或其他材料，点燃后直接用烟熏烤或蒸汽的形式，作用在儿童患者身体某特定部位，以发挥疏通经络、促进药物吸收等各类作用。</t>
  </si>
  <si>
    <t>014100000090000</t>
  </si>
  <si>
    <t>中药腐蚀</t>
  </si>
  <si>
    <t>由医务人员选用具有一定腐蚀作用的药物，敷涂患处，以蚀去恶肉、赘生物、肿物等，实现局部病变祛除，促使新肉生长。</t>
  </si>
  <si>
    <t>所定价格涵盖局部消毒，药物调配，腐蚀，包扎，处理用物所需的人力资源和基本物质资源消耗，含设备投入及维护成本。</t>
  </si>
  <si>
    <t>腐蚀位点/次</t>
  </si>
  <si>
    <t>014100000090001</t>
  </si>
  <si>
    <t>中药腐蚀-儿童(加收)</t>
  </si>
  <si>
    <t>由医务人员选用具有一定腐蚀作用的药物，敷涂儿童患处，以蚀去恶肉、赘生物、肿物等，实现局部病变祛除，促使新肉生长。</t>
  </si>
  <si>
    <t>014100000100000</t>
  </si>
  <si>
    <t>中药化腐清疮</t>
  </si>
  <si>
    <t>由医务人员将化腐药物敷施于疮面，达到去腐生肌，促进疮面愈合的作用。</t>
  </si>
  <si>
    <t>所定价格涵盖药物调配，局部消毒，皮肤表层创面清理、敷药、包扎，处理用物所需的人力资源和基本物质资源消耗，含设备投入及维护成本。</t>
  </si>
  <si>
    <t>01深层化腐清疮加收
02儿童加收</t>
  </si>
  <si>
    <t>疮面/次</t>
  </si>
  <si>
    <t>014100000100001</t>
  </si>
  <si>
    <t>中药化腐清疮-深层化腐清疮(加收)</t>
  </si>
  <si>
    <t>由医务人员将化腐药物敷施于深层疮面，达到去腐生肌，促进疮面愈合的作用。</t>
  </si>
  <si>
    <t>014100000100002</t>
  </si>
  <si>
    <t>中药化腐清疮-儿童(加收)</t>
  </si>
  <si>
    <t>由医务人员将化腐药物敷施于儿童疮面，达到去腐生肌，促进疮面愈合的作用。</t>
  </si>
  <si>
    <t>014100000110000</t>
  </si>
  <si>
    <t>中医锐性清疮</t>
  </si>
  <si>
    <t>由医务人员使用包括但不限于刀、剪、刮勺、钳等器械清除创面，发挥去腐生肌、促进疮面愈合的作用。</t>
  </si>
  <si>
    <t>所定价格涵盖药物调配，局部消毒，皮肤表层创面清理、使用器械清疮、敷药、包扎，处理用物所需的人力资源和基本物质资源消耗，含设备投入及维护成本。</t>
  </si>
  <si>
    <t>014100000110001</t>
  </si>
  <si>
    <t>中医锐性清疮-儿童(加收)</t>
  </si>
  <si>
    <t>由医务人员使用包括但不限于刀、剪、刮勺、钳等器械清除儿童患者创面，发挥去腐生肌、促进疮面愈合的作用。</t>
  </si>
  <si>
    <t>014100000120000</t>
  </si>
  <si>
    <t>中医窦道（切开）搔爬</t>
  </si>
  <si>
    <t>完成窦道（切开）搔爬，促进窦道闭合。</t>
  </si>
  <si>
    <t>所定价格涵盖局部消毒，探查浅表窦道，必要时切开，搔爬，处理用物所需的人力资源和基本物质资源消耗，含设备投入及维护成本。</t>
  </si>
  <si>
    <t>01深层搔爬加收
02耳前窦道加收
03儿童加收</t>
  </si>
  <si>
    <t>每窦道/次</t>
  </si>
  <si>
    <t>014100000120001</t>
  </si>
  <si>
    <t>中医窦道(切开) 搔爬-深层搔爬(加收)</t>
  </si>
  <si>
    <t>完成窦道（切开）深层搔爬，促进窦道闭合。</t>
  </si>
  <si>
    <t>014100000120002</t>
  </si>
  <si>
    <t>中医窦道(切开) 搔爬-耳前窦道(加收)</t>
  </si>
  <si>
    <t>完成耳前窦道（切开）搔爬，促进窦道闭合。</t>
  </si>
  <si>
    <t>014100000120003</t>
  </si>
  <si>
    <t>中医窦道(切开) 搔爬-儿童(加收)</t>
  </si>
  <si>
    <t>完成儿童患者的窦道（切开）搔爬，促进窦道闭合。</t>
  </si>
  <si>
    <t>014100000130000</t>
  </si>
  <si>
    <t>中医挑治</t>
  </si>
  <si>
    <t>由医务人员使用针具，在特定部位或穴位上刺入、挑拨，以发挥调理气血、疏通经络、解除瘀滞等各类作用。</t>
  </si>
  <si>
    <t>所定价格涵盖确定部位，局部消毒，挑治，处理创口所需的人力资源和基本物质资源消耗，含设备投入及维护成本。</t>
  </si>
  <si>
    <t>挑治部位/次</t>
  </si>
  <si>
    <t>014100000130001</t>
  </si>
  <si>
    <t>中医挑治-儿童(加收)</t>
  </si>
  <si>
    <t>由医务人员使用针具，在儿童患者特定部位或穴位上刺入、挑拨，以发挥调理气血、疏通经络、解除瘀滞等各类作用。</t>
  </si>
  <si>
    <t>014100000140000</t>
  </si>
  <si>
    <t>中医割治</t>
  </si>
  <si>
    <t>由医务人员选择部位或穴位，使用操作器具完成切割，以发挥促进经络疏通、毒邪外泄、缓解病痛等各类作用。</t>
  </si>
  <si>
    <t>所定价格涵盖确定部位，局部消毒，切割、包扎创口、处理用物所需的人力资源和基本物质资源消耗，含设备投入及维护成本。</t>
  </si>
  <si>
    <t>014100000140001</t>
  </si>
  <si>
    <t>中医割治-儿童(加收)</t>
  </si>
  <si>
    <t>由医务人员选择儿童患者的部位或穴位，使用操作器具完成切割，以发挥促进经络疏通、毒邪外泄、缓解病痛等各类作用。</t>
  </si>
  <si>
    <t>014100000150000</t>
  </si>
  <si>
    <t>中医穴位放血治疗</t>
  </si>
  <si>
    <t>由医务人员辨证使用器具刺（划）破特定穴位或部位，放出适量血液，以发挥促进活血祛瘀、排毒止痛等各类作用。</t>
  </si>
  <si>
    <t>所定价格涵盖使用各种工具，局部消毒，确定部位，放血，处理创口所需的人力资源和基本物质资源消耗，含设备投入及维护成本。</t>
  </si>
  <si>
    <t>01甲床放血加收         
02刺络放血加收
03儿童加收</t>
  </si>
  <si>
    <t>014100000150001</t>
  </si>
  <si>
    <t>中医穴位放血治疗-甲床放血(加收)</t>
  </si>
  <si>
    <t>由医务人员辨证使用器具刺（划）破甲床，放出适量血液，以发挥促进活血祛瘀、排毒止痛等各类作用。</t>
  </si>
  <si>
    <t>014100000150002</t>
  </si>
  <si>
    <t>中医穴位放血治疗-刺络放血(加收)</t>
  </si>
  <si>
    <t>由医务人员辨证使用器具刺络，放出适量血液，以发挥促进活血祛瘀、排毒止痛等各类作用。</t>
  </si>
  <si>
    <t>014100000150003</t>
  </si>
  <si>
    <t>中医穴位放血治疗-儿童(加收)</t>
  </si>
  <si>
    <t>由医务人员辨证使用器具刺（划）破儿童患者特定穴位或部位，放出适量血液，以发挥促进活血祛瘀、排毒止痛等各类作用。</t>
  </si>
  <si>
    <t>014100000160000</t>
  </si>
  <si>
    <t>中医药线引流</t>
  </si>
  <si>
    <t>由医务人员使用不同材料加药品制作成线状物，插入引流口中，达到祛腐引流，促进疮口愈合的作用。</t>
  </si>
  <si>
    <t>所定价格涵盖引流物制作、药物调配，局部消毒，疮口清理、放置引流物、必要时切开，局部包扎、处理用物所需的人力资源和基本物质资源消耗，含设备投入及维护成本。</t>
  </si>
  <si>
    <t>每引流口/次</t>
  </si>
  <si>
    <t>014100000160001</t>
  </si>
  <si>
    <t>中医药线引流-儿童(加收)</t>
  </si>
  <si>
    <t>由医务人员使用不同材料加药品制作成线状物，插入儿童患者的引流口中，达到祛腐引流，促进疮口愈合的作 用。</t>
  </si>
  <si>
    <t>014100000170000</t>
  </si>
  <si>
    <t>中医刮痧</t>
  </si>
  <si>
    <t>由医务人员通过刮痧器具和相应的手法，在体表进行反复刮动、摩擦，以发挥促进活血透痧等各类作用。</t>
  </si>
  <si>
    <t>所定价格涵盖局部消毒，确定部位、刮拭、清洁，处理用物所需的人力资源和基本物质资源消耗，含设备投入及维护成本。</t>
  </si>
  <si>
    <t>014100000170001</t>
  </si>
  <si>
    <t>中医刮痧-儿童(加收)</t>
  </si>
  <si>
    <t>由医务人员通过刮痧器具和相应的手法，在儿童患者的体表进行反复刮动、摩擦，从发挥促进活血透痧等各类作用。</t>
  </si>
  <si>
    <t>014100000180000</t>
  </si>
  <si>
    <t>砭石疗法</t>
  </si>
  <si>
    <t>由医务人员使用砭石等同类功能的器具，通过各类手法作用在人体各部位，以发挥促进疏通经络、活血理气等各类作用。</t>
  </si>
  <si>
    <t>所定价格涵盖局部消毒，确定部位、运用点、压、揉、推、刮、擦等各类手法、清洁，处理用物所需的人力资源和基本物质资源消耗，含设备投入及维护成本。</t>
  </si>
  <si>
    <t>014100000180001</t>
  </si>
  <si>
    <t>砭石疗法-儿童(加收)</t>
  </si>
  <si>
    <t>由医务人员使用砭石等同类功能的器具，通过各类手法作用在儿童患者的各部位，以发挥促进疏通经络、活血理气等各类作用。</t>
  </si>
  <si>
    <t>本类说明：
1.“价格构成”，指项目价格应涵盖的各类资源消耗，用于确定计价单元的边界，不应作为临床技术标准理解，不是实际操作方式、路径、步骤、程序的强制性要求，所列“设备投入”包括但不限于操作设备、器具及固定资产投入。
2.“加收项”，指同一项目以不同方式提供或在不同场景应用时，确有必要制定差异化价格标准而细分的一类子项，包括在原项目价格基础上增加收费的情况；实际应用中，同时涉及多个加收项的，以主项目单价为基础计算各项的加收水平后，求和得出加收金额。
3.“扩展项”，指同一项目下以不同方式提供或在不同场景应用时，只扩展价格项目适用范围、不额外加价的一类子项，子项的价格按主项目执行。
4.“基本物耗”，指原则上限于不应或不必要与医疗服务项目分割的易耗品，属于医疗服务价格项目应当使用的，包括但不限于各类消杀用品、储存用品、清洁用品、个人防护用品、针（刀）具、刮匙、垃圾处理用品、冲洗液、润滑剂、灌洗液、棉球、棉签、药线、药捻、、腕带、护垫、衬垫、手术巾（单）、治疗巾（单）、治疗护理盘(包）、注射器、压舌板、防渗漏垫、标签、操作器具、冲洗工具、备皮工具、包裹单（袋）等。基本物耗成本计入项目价格，不另行收费。
5.“深层”，指达皮下脂肪组织。
6.“穴位”，指中医行业主管部门相关技术规范确定的人体点区部位。
7.“中医穴位放血”加收项中，“甲床放血”的计价单位：“每甲”。
8.“中药贴敷（大）”指面积∈（5cm×5cm,10cm×10cm]，“中药贴敷（特大）”“中药烫熨（特大）”“中药溻渍（特大）”“中药涂擦（特大）”指面积∈（10cm×10cm,∞）。
9.“特殊材料贴敷”，指包括但不限于耳贴、纳米、红外等功能性材料贴敷。
10.“儿童”，指6周岁及以下。周岁的计算方法以法律的相关规定为准。</t>
  </si>
  <si>
    <t>中医类（灸法、拔罐、推拿）</t>
  </si>
  <si>
    <t>014400000010000</t>
  </si>
  <si>
    <t>悬空灸</t>
  </si>
  <si>
    <t>由医务人员将施灸制品与皮肤保持一定距离，通过温和的药力和热力进行治疗，促进疏通经络，调和阴阳，扶正祛邪，达到治疗疾病的目的。</t>
  </si>
  <si>
    <t>所定价格涵盖施灸制品制备，点燃，穴位确定，固定或调节距离，熏烤，控制温度，处理用物等所需的人力资源和基本物质资源消耗。</t>
  </si>
  <si>
    <t>01雷火灸（太乙神针）</t>
  </si>
  <si>
    <t>014400000010001</t>
  </si>
  <si>
    <t>悬空灸-儿童(加收)</t>
  </si>
  <si>
    <t>由医务人员将施灸制品与儿童皮肤保持一定距离，通过温和的药力和热力进行治疗，促进疏通经络，调和阴阳，扶正祛邪，达到治疗疾病的目的。</t>
  </si>
  <si>
    <t>014400000010100</t>
  </si>
  <si>
    <t>悬空灸-雷火灸 (太乙神针)(扩展)</t>
  </si>
  <si>
    <t>由医务人员将雷火灸 (太乙神针)制品与皮肤保持一定距离，通过温和的药力和热力进行治疗，促进疏通经络，调和阴阳，扶正祛邪，达到治疗疾病的目的。</t>
  </si>
  <si>
    <t>014400000020000</t>
  </si>
  <si>
    <t>直接灸</t>
  </si>
  <si>
    <t>由医务人员将施灸制品直接作用于皮肤，通过温和的药力和热力进行治疗，促进疏通经络，调和阴阳，扶正祛邪，达到治疗疾病的目的。</t>
  </si>
  <si>
    <t>所定价格涵盖施灸制品制备，点燃，穴位确定，皮肤消毒，点触、拍打、熨法等方式所需的人力资源和基本物质资源消耗。</t>
  </si>
  <si>
    <t>014400000020001</t>
  </si>
  <si>
    <t>直接灸-儿童(加收)</t>
  </si>
  <si>
    <t>由医务人员将施灸制品直接作用于儿童皮肤，通过温和的药力和热力进行治疗，促进疏通经络，调和阴阳，扶正祛邪，达到治疗疾病的目的。</t>
  </si>
  <si>
    <t>014400000030000</t>
  </si>
  <si>
    <t>隔物灸</t>
  </si>
  <si>
    <t>由医务人员将施灸制品通过间隔各类物品实施灸法，通过温和的药力和热力进行治疗，促进疏通经络，调和阴阳，扶正祛邪，达到治疗疾病的目的。</t>
  </si>
  <si>
    <t>所定价格涵盖间隔物和施灸制品的制备，摆放，点燃，施灸等所需的人力资源和基本物质资源消耗。</t>
  </si>
  <si>
    <t>014400000030001</t>
  </si>
  <si>
    <t>隔物灸-儿童(加收)</t>
  </si>
  <si>
    <t>由医务人员将施灸制品通过间隔各类物品对儿童实施灸法，通过温和的药力和热力进行治疗，促进疏通经络，调和阴阳，扶正祛邪，达到治疗疾病的目的。</t>
  </si>
  <si>
    <t>014400000040000</t>
  </si>
  <si>
    <t>铺灸</t>
  </si>
  <si>
    <t>由医务人员将施灸制品对胸腹部、腰背部等平铺灸饼实施灸法，通过温和的药力和热力进行治疗，促进疏通经络，调和阴阳，扶正祛邪，达到治疗疾病的目的。</t>
  </si>
  <si>
    <t>所定价格涵盖灸饼和施灸制品制备，撒药粉，平铺，放置，点燃，施灸等所需的人力资源和基本物质资源消耗时间成本。</t>
  </si>
  <si>
    <t>01儿童加收
02督灸（火龙灸）加收</t>
  </si>
  <si>
    <t>014400000040001</t>
  </si>
  <si>
    <t>铺灸-儿童(加收)</t>
  </si>
  <si>
    <t>由医务人员将施灸制品对儿童胸腹部、腰背部等平铺灸饼实施灸法，通过温和的药力和热力进行治疗，促进疏通经络，调和阴阳，扶正祛邪，达到治疗疾病的目的。</t>
  </si>
  <si>
    <t>014400000040002</t>
  </si>
  <si>
    <t>铺灸-(督灸 (火龙灸))(加收)</t>
  </si>
  <si>
    <t>由医务人员将督灸 (火龙灸)制品对胸腹部、腰背部等平铺灸饼实施灸法，通过温和的药力和热力进行治疗，促进疏通经络，调和阴阳，扶正祛邪，达到治疗疾病的目的。</t>
  </si>
  <si>
    <t>014400000050000</t>
  </si>
  <si>
    <t>中医拔罐</t>
  </si>
  <si>
    <t>由医务人员以罐为工具，利用各类方式方法使之吸附于体表的固定部位进行治疗，促进通经活络，行气活血，祛风散寒。</t>
  </si>
  <si>
    <t>所定价格可以涵盖清洁，罐具吸附，观察，撤罐，处理用物所需的人力资源和基本物质资源消耗。</t>
  </si>
  <si>
    <t>01药物罐加收
02水罐加收</t>
  </si>
  <si>
    <t>01火罐
02电火罐
03着罐
04磁疗罐
05真空拔罐
06电罐</t>
  </si>
  <si>
    <t>014400000050001</t>
  </si>
  <si>
    <t>中医拔罐-药物罐(加收)</t>
  </si>
  <si>
    <t>由医务人员以药物罐为工具，利用各类方式方法使之吸附于体表的固定部位进行治疗，促进通经活络，行气活血，祛风散寒。</t>
  </si>
  <si>
    <t>014400000050002</t>
  </si>
  <si>
    <t>中医拔罐-水罐(加收)</t>
  </si>
  <si>
    <t>由医务人员以水罐为工具，利用各类方式方法使之吸附于体表的固定部位进行治疗，促进通经活络，行气活血，祛风散寒。</t>
  </si>
  <si>
    <t>014400000050100</t>
  </si>
  <si>
    <t>中医拔罐-火罐（扩展）</t>
  </si>
  <si>
    <t>由医务人员以火罐为工具，利用各类方式方法使之吸附于体表的固定部位进行治疗，促进通经活络，行气活血，祛风散寒。</t>
  </si>
  <si>
    <t>所定价格可以涵盖清洁，罐具吸附，观察，撤罐，处理用物所需的人力资源和基本物质资源消耗</t>
  </si>
  <si>
    <t>014400000050200</t>
  </si>
  <si>
    <t>中医拔罐-电火罐（扩展）</t>
  </si>
  <si>
    <t>由医务人员以电火罐为工具，利用各类方式方法使之吸附于体表的固定部位进行治疗，促进通经活络，行气活血，祛风散寒。</t>
  </si>
  <si>
    <t>014400000050300</t>
  </si>
  <si>
    <t>中医拔罐-着罐（扩展）</t>
  </si>
  <si>
    <t>由医务人员以着罐为工具，利用各类方式方法使之吸附于体表的固定部位进行治疗，促进通经活络，行气活血，祛风散寒。</t>
  </si>
  <si>
    <t>014400000050400</t>
  </si>
  <si>
    <t>中医拔罐-磁疗罐（扩展）</t>
  </si>
  <si>
    <t>由医务人员以磁疗罐为工具，利用各类方式方法使之吸附于体表的固定部位进行治疗，促进通经活络，行气活血，祛风散寒。</t>
  </si>
  <si>
    <t>014400000050500</t>
  </si>
  <si>
    <t>中医拔罐-真空拔罐（扩展）</t>
  </si>
  <si>
    <t>由医务人员以真空拔罐为工具，利用各类方式方法使之吸附于体表的固定部位进行治疗，促进通经活络，行气活血，祛风散寒。</t>
  </si>
  <si>
    <t>014400000050600</t>
  </si>
  <si>
    <t>中医拔罐-电罐（扩展）</t>
  </si>
  <si>
    <t>由医务人员以电罐为工具，利用各类方式方法使之吸附于体表的固定部位进行治疗，促进通经活络，行气活血，祛风散寒。</t>
  </si>
  <si>
    <t>014400000060000</t>
  </si>
  <si>
    <t>中医走罐</t>
  </si>
  <si>
    <t>由医务人员以罐为工具，利用各类方式方法使之吸附于体表的固定部位游走滑动进行治疗，促进通经活络。</t>
  </si>
  <si>
    <t>所定价格可以涵盖清洁，涂抹润滑剂，罐具吸附并反复滑动，处理用物所需的人力资源和基本物质资源消耗。</t>
  </si>
  <si>
    <t>01平衡罐</t>
  </si>
  <si>
    <t>014400000060100</t>
  </si>
  <si>
    <t>中医走罐-平衡罐(扩展)</t>
  </si>
  <si>
    <t>所定价格可以涵盖清洁，涂抹润滑剂，罐具吸附并反复滑动，处理用物所需的人力资源和基本物质资源消耗</t>
  </si>
  <si>
    <t>014400000070000</t>
  </si>
  <si>
    <t>中医闪罐</t>
  </si>
  <si>
    <t>由医务人员以罐为工具，利用各类方式方法使之吸附于体表的固定部位，通过反复拔、起，使皮肤反复的紧、松进行治疗，促进通经活络。</t>
  </si>
  <si>
    <t>所定价格可以涵盖清洁，罐具吸附并反复拔、起，处理用物所需的人力资源和基本物质资源消耗。</t>
  </si>
  <si>
    <t>014500000010000</t>
  </si>
  <si>
    <t>头面部疾病推拿</t>
  </si>
  <si>
    <t>由医务人员遵循经络、穴位，通过各类手法和力道治疗头面部疾病，起到疏通经络、 理筋整复的作用。</t>
  </si>
  <si>
    <t>所定价格涵盖应用各类推拿手法或辅助器械，完成操作所需的人力资源和基本物质资源消耗。</t>
  </si>
  <si>
    <t>014500000010001</t>
  </si>
  <si>
    <t>头面部疾病推拿-儿童(加收)</t>
  </si>
  <si>
    <t>由医务人员遵循经络、穴位，通过各类手法和力道治疗儿童头面部疾病，起到疏通经络、 理筋整复的作用。</t>
  </si>
  <si>
    <t>014500000020000</t>
  </si>
  <si>
    <t>颈部疾病推拿</t>
  </si>
  <si>
    <t>由医务人员遵循经络、穴位，通过各类手法和力道治疗颈部疾病，起到疏通经络、理筋整复的作用。</t>
  </si>
  <si>
    <t>014500000020001</t>
  </si>
  <si>
    <t>颈部疾病推拿-儿童(加收)</t>
  </si>
  <si>
    <t>由医务人员遵循经络、穴位，通过各类手法和力道治疗儿童颈部疾病，起到疏通经络、理筋整复的作用。</t>
  </si>
  <si>
    <t>014500000030000</t>
  </si>
  <si>
    <t>脊柱部位疾病推拿</t>
  </si>
  <si>
    <t>由医务人员遵循经络、穴位，通过各类手法和力道治疗脊柱部位疾病，起到疏通经络、理筋整复的作用。</t>
  </si>
  <si>
    <t>01寰枢关节推拿加收
02儿童加收</t>
  </si>
  <si>
    <t>014500000030001</t>
  </si>
  <si>
    <t>脊柱部位疾病推拿-寰枢关节推拿(加收)</t>
  </si>
  <si>
    <t>由医务人员遵循经络、穴位，通过各类手法和力道治疗脊柱部位疾病，推拿寰枢关节，起到疏通经络、理筋整复的作用。</t>
  </si>
  <si>
    <t>014500000030002</t>
  </si>
  <si>
    <t>脊柱部位疾病推拿-儿童(加收)</t>
  </si>
  <si>
    <t>由医务人员遵循经络、穴位，通过各类手法和力道治疗儿童脊柱部位疾病，推拿寰枢关节，起到疏通经络、理筋整复的作用。</t>
  </si>
  <si>
    <t>014500000040000</t>
  </si>
  <si>
    <t>肩部疾病推拿</t>
  </si>
  <si>
    <t>由医务人员遵循经络、穴位，通过各类手法和力道治疗肩周炎部疾病，起到疏通经络、理筋整复的作用。</t>
  </si>
  <si>
    <t>单侧</t>
  </si>
  <si>
    <t>014500000040001</t>
  </si>
  <si>
    <t>肩部疾病推拿-儿童(加收)</t>
  </si>
  <si>
    <t>由医务人员遵循经络、穴位，通过各类手法和力道治疗儿童肩周炎部疾病，起到疏通经络、理筋整复的作用。</t>
  </si>
  <si>
    <t>014500000050000</t>
  </si>
  <si>
    <t>背部疾病推拿</t>
  </si>
  <si>
    <t>由医务人员遵循经络、穴位，通过各类手法和力道治疗背部疾病，起到疏通经络、理筋整复的作用。</t>
  </si>
  <si>
    <t>014500000050001</t>
  </si>
  <si>
    <t>背部疾病推拿-儿童(加收)</t>
  </si>
  <si>
    <t>由医务人员遵循经络、穴位，通过各类手法和力道治疗儿童背部疾病，起到疏通经络、理筋整复的作用。</t>
  </si>
  <si>
    <t>014500000060000</t>
  </si>
  <si>
    <t>腰部疾病推拿</t>
  </si>
  <si>
    <t>由医务人员遵循经络、穴位，通过各类手法和力道治疗腰部疾病，起到疏通经络、理筋整复的作用。</t>
  </si>
  <si>
    <t>014500000060001</t>
  </si>
  <si>
    <t>腰部疾病推拿-儿童(加收)</t>
  </si>
  <si>
    <t>由医务人员遵循经络、穴位，通过各类手法和力道治疗儿童腰部疾病，起到疏通经络、理筋整复的作用。</t>
  </si>
  <si>
    <t>014500000070000</t>
  </si>
  <si>
    <t>髋骶部疾病推拿</t>
  </si>
  <si>
    <t>由医务人员遵循经络、穴位，通过各类手法和力道治疗髋骶部疾病，起到疏通经络、理筋整复的作用。</t>
  </si>
  <si>
    <t>所定价格涵盖应用各类推拿手法或特殊推拿技术或辅助器械，审证求因、确定病位、动静结合、精准施治所需的人力资源和基本物质资源消耗。</t>
  </si>
  <si>
    <t>014500000070001</t>
  </si>
  <si>
    <t>髋骶部疾病推拿-儿童(加收)</t>
  </si>
  <si>
    <t>由医务人员遵循经络、穴位，通过各类手法和力道治疗儿童髋骶部疾病， 以起到疏通经络、理筋整复的作用</t>
  </si>
  <si>
    <t>014500000080000</t>
  </si>
  <si>
    <t>四肢部位疾病推拿</t>
  </si>
  <si>
    <t>由医务人员遵循经络、穴位，通过各类手法和力道治疗四肢部位疾病，起到疏通经络、理筋整复的作用。</t>
  </si>
  <si>
    <t>单肢</t>
  </si>
  <si>
    <t>014500000080001</t>
  </si>
  <si>
    <t>四肢部位疾病推拿-儿童(加收)</t>
  </si>
  <si>
    <t>由医务人员遵循经络、穴位，通过各类手法和力道治疗儿童四肢部位疾病，起到疏通经络、理筋整复的作用。</t>
  </si>
  <si>
    <t>014500000090000</t>
  </si>
  <si>
    <t>脏腑疾病推拿</t>
  </si>
  <si>
    <t>由医务人员遵循经络、穴位，通过各类手法和力道治疗脏腑疾病，起到疏通经络、理筋整复的作用。</t>
  </si>
  <si>
    <t>014500000090001</t>
  </si>
  <si>
    <t>脏腑疾病推拿-儿童(加收)</t>
  </si>
  <si>
    <t>由医务人员遵循经络、穴位，通过各类手法和力道治疗儿童脏腑疾病，起到疏通经络、理筋整复的作用。</t>
  </si>
  <si>
    <t>014500000100000</t>
  </si>
  <si>
    <t>乳房疾病推拿</t>
  </si>
  <si>
    <t>由医务人员遵循经络、穴位，通过各类手法和力道治疗产后乳房疾病，起到疏通经络、理筋整复的作用。</t>
  </si>
  <si>
    <t>014500000110000</t>
  </si>
  <si>
    <t>中枢神经系统疾病推拿</t>
  </si>
  <si>
    <t>由医务人员遵循经络、穴位，通过各类手法和力道治疗中枢神经系统疾病，起到疏通经络、理筋整复的作用。</t>
  </si>
  <si>
    <t>014500000110001</t>
  </si>
  <si>
    <t>中枢神经系统疾病推拿-儿童(加收)</t>
  </si>
  <si>
    <t>由医务人员遵循经络、穴位，通过各类手法和力道治疗儿童中枢神经系统疾病， 以起到疏通经络、理筋整复的作用。</t>
  </si>
  <si>
    <t>本类说明：
1.“灸法”“拔罐”“推拿”项目，指中医行业主管部门允许开展，以治疗患者相应症状为目的的中医临床治疗服务。
2.“隔物灸”所称的“间隔物”，包括但不限于新鲜老姜、大蒜、附子饼、盐、其他中药等，同一次治疗用几种间隔物不叠加收费。
3.“施灸制品”包括但不限于艾条、艾炷、艾箱、艾绒、热敏灸条、雷火针灸条、太乙神针灸条、药灸条等。
4.“推拿”项目，指以治疗各部位疾病为目的的情况。如医务人员在对头部疾病实施推拿治疗时，涉及对人体肩、颈、足等多个部位推拿，仅可按一次计费。
5.“价格构成”，指项目价格应涵盖的各类资源消耗，用于确定计价单元的边界，不应作为临床技术标准理解，不是实际操作方式、路径、步骤、程序的强制性要求。
6.“基本物耗”，指原则上限于不应或不必要与医疗服务项目分割的易耗品，属于医疗服务价格项目应当使用的、市场价格和使用数量相对稳定的医用耗材，包括但不限于各类消杀用品、储存用品、清洁用品、个人防护用品、防烫伤所需用品、垃圾处理用品、棉球、棉签、纱布（垫）、治疗巾（单）、标签、操作器具、罐具、包裹单（袋）等。基本物耗成本计入项目价格，不另行收费。
7.“加收项”，指同一项目以不同方式提供或在不同场景应用时，确有必要制定差异化收费标准而细分的一类子项，包括在原项目价格基础上增加或减少收费的情况；实际应用中，同时涉及多个加收项的，以项目单价为基础计算各项的加/减收水平后，求和得出加/减收金额。
8.“扩展项”，指同一项目下以不同方式提供或在不同场景应用时，只扩展价格项目适用范围、不额外加价的一类子项，子项的价格按主项目执行。
9.“儿童”，指6周岁及以下。周岁的计算方法以法律的相关规定为准。
10.计价单位“次”的标准时长，依据行业主管部门发布的技术规范、诊疗规范等确定。</t>
  </si>
  <si>
    <t>咸宁市新增中医针法类、中医外治类和中医类（灸法、拔罐、推拿）医疗服务价格项目表（征求意见稿）</t>
  </si>
  <si>
    <t>价格（元）</t>
  </si>
  <si>
    <t>三级</t>
  </si>
  <si>
    <t>二级</t>
  </si>
  <si>
    <t>一级</t>
  </si>
  <si>
    <t>审核价</t>
  </si>
  <si>
    <t>省价</t>
  </si>
  <si>
    <t>省价80%</t>
  </si>
  <si>
    <t>直接平移项目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</si>
</sst>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_ "/>
  </numFmts>
  <fonts count="51">
    <font>
      <sz val="11"/>
      <color theme="1"/>
      <name val="宋体"/>
      <charset val="134"/>
      <scheme val="minor"/>
    </font>
    <font>
      <sz val="12"/>
      <name val="宋体"/>
      <charset val="134"/>
      <scheme val="minor"/>
    </font>
    <font>
      <sz val="11"/>
      <name val="宋体"/>
      <charset val="134"/>
      <scheme val="minor"/>
    </font>
    <font>
      <b/>
      <sz val="12"/>
      <name val="宋体"/>
      <charset val="134"/>
    </font>
    <font>
      <sz val="12"/>
      <name val="宋体"/>
      <charset val="134"/>
    </font>
    <font>
      <sz val="11"/>
      <name val="宋体"/>
      <charset val="134"/>
    </font>
    <font>
      <sz val="10"/>
      <name val="宋体"/>
      <charset val="134"/>
      <scheme val="minor"/>
    </font>
    <font>
      <sz val="12"/>
      <name val="黑体"/>
      <charset val="134"/>
    </font>
    <font>
      <sz val="12"/>
      <name val="Times New Roman"/>
      <charset val="134"/>
    </font>
    <font>
      <sz val="22"/>
      <name val="方正小标宋简体"/>
      <charset val="134"/>
    </font>
    <font>
      <strike/>
      <sz val="12"/>
      <name val="宋体"/>
      <charset val="134"/>
    </font>
    <font>
      <sz val="14"/>
      <name val="黑体"/>
      <charset val="134"/>
    </font>
    <font>
      <sz val="22"/>
      <name val="宋体"/>
      <charset val="134"/>
    </font>
    <font>
      <strike/>
      <sz val="11"/>
      <name val="宋体"/>
      <charset val="134"/>
    </font>
    <font>
      <sz val="10"/>
      <name val="方正小标宋简体"/>
      <charset val="134"/>
    </font>
    <font>
      <sz val="18"/>
      <name val="华文中宋"/>
      <charset val="134"/>
    </font>
    <font>
      <sz val="10"/>
      <name val="宋体"/>
      <charset val="134"/>
    </font>
    <font>
      <strike/>
      <sz val="10"/>
      <name val="宋体"/>
      <charset val="134"/>
    </font>
    <font>
      <strike/>
      <sz val="10"/>
      <name val="宋体"/>
      <charset val="134"/>
      <scheme val="minor"/>
    </font>
    <font>
      <strike/>
      <sz val="11"/>
      <name val="宋体"/>
      <charset val="134"/>
      <scheme val="minor"/>
    </font>
    <font>
      <sz val="8"/>
      <color rgb="FFFF0000"/>
      <name val="宋体"/>
      <charset val="134"/>
    </font>
    <font>
      <sz val="22"/>
      <color theme="1"/>
      <name val="华文中宋"/>
      <charset val="134"/>
    </font>
    <font>
      <sz val="12"/>
      <color theme="1"/>
      <name val="宋体"/>
      <charset val="134"/>
    </font>
    <font>
      <sz val="22"/>
      <name val="华文中宋"/>
      <charset val="134"/>
    </font>
    <font>
      <sz val="12"/>
      <color rgb="FF000000"/>
      <name val="宋体"/>
      <charset val="134"/>
    </font>
    <font>
      <b/>
      <sz val="12"/>
      <name val="黑体"/>
      <charset val="134"/>
    </font>
    <font>
      <sz val="10.5"/>
      <name val="宋体"/>
      <charset val="134"/>
    </font>
    <font>
      <sz val="10"/>
      <color theme="1"/>
      <name val="宋体"/>
      <charset val="134"/>
    </font>
    <font>
      <sz val="14"/>
      <name val="宋体"/>
      <charset val="134"/>
      <scheme val="minor"/>
    </font>
    <font>
      <sz val="11"/>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color rgb="FFFF0000"/>
      <name val="黑体"/>
      <charset val="134"/>
    </font>
    <font>
      <sz val="12"/>
      <color rgb="FFFF0000"/>
      <name val="宋体"/>
      <charset val="134"/>
    </font>
  </fonts>
  <fills count="36">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4"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style="thin">
        <color auto="1"/>
      </right>
      <top style="thin">
        <color auto="1"/>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0" fillId="5" borderId="23"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4" applyNumberFormat="0" applyFill="0" applyAlignment="0" applyProtection="0">
      <alignment vertical="center"/>
    </xf>
    <xf numFmtId="0" fontId="36" fillId="0" borderId="24" applyNumberFormat="0" applyFill="0" applyAlignment="0" applyProtection="0">
      <alignment vertical="center"/>
    </xf>
    <xf numFmtId="0" fontId="37" fillId="0" borderId="25" applyNumberFormat="0" applyFill="0" applyAlignment="0" applyProtection="0">
      <alignment vertical="center"/>
    </xf>
    <xf numFmtId="0" fontId="37" fillId="0" borderId="0" applyNumberFormat="0" applyFill="0" applyBorder="0" applyAlignment="0" applyProtection="0">
      <alignment vertical="center"/>
    </xf>
    <xf numFmtId="0" fontId="38" fillId="6" borderId="26" applyNumberFormat="0" applyAlignment="0" applyProtection="0">
      <alignment vertical="center"/>
    </xf>
    <xf numFmtId="0" fontId="39" fillId="7" borderId="27" applyNumberFormat="0" applyAlignment="0" applyProtection="0">
      <alignment vertical="center"/>
    </xf>
    <xf numFmtId="0" fontId="40" fillId="7" borderId="26" applyNumberFormat="0" applyAlignment="0" applyProtection="0">
      <alignment vertical="center"/>
    </xf>
    <xf numFmtId="0" fontId="41" fillId="8" borderId="28" applyNumberFormat="0" applyAlignment="0" applyProtection="0">
      <alignment vertical="center"/>
    </xf>
    <xf numFmtId="0" fontId="42" fillId="0" borderId="29" applyNumberFormat="0" applyFill="0" applyAlignment="0" applyProtection="0">
      <alignment vertical="center"/>
    </xf>
    <xf numFmtId="0" fontId="43" fillId="0" borderId="30" applyNumberFormat="0" applyFill="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8" fillId="33" borderId="0" applyNumberFormat="0" applyBorder="0" applyAlignment="0" applyProtection="0">
      <alignment vertical="center"/>
    </xf>
    <xf numFmtId="0" fontId="48" fillId="34" borderId="0" applyNumberFormat="0" applyBorder="0" applyAlignment="0" applyProtection="0">
      <alignment vertical="center"/>
    </xf>
    <xf numFmtId="0" fontId="47" fillId="35" borderId="0" applyNumberFormat="0" applyBorder="0" applyAlignment="0" applyProtection="0">
      <alignment vertical="center"/>
    </xf>
    <xf numFmtId="0" fontId="0" fillId="0" borderId="0">
      <alignment vertical="center"/>
    </xf>
  </cellStyleXfs>
  <cellXfs count="268">
    <xf numFmtId="0" fontId="0" fillId="0" borderId="0" xfId="0">
      <alignment vertical="center"/>
    </xf>
    <xf numFmtId="0" fontId="1" fillId="0" borderId="0" xfId="0" applyFont="1">
      <alignment vertical="center"/>
    </xf>
    <xf numFmtId="0" fontId="2" fillId="0" borderId="0" xfId="0" applyFont="1" applyFill="1" applyAlignment="1">
      <alignment vertical="center"/>
    </xf>
    <xf numFmtId="0" fontId="3" fillId="0" borderId="0" xfId="0" applyFont="1" applyFill="1" applyBorder="1" applyAlignment="1">
      <alignment vertical="center"/>
    </xf>
    <xf numFmtId="0" fontId="4" fillId="0" borderId="0" xfId="0" applyFont="1" applyFill="1" applyAlignment="1">
      <alignment vertical="center"/>
    </xf>
    <xf numFmtId="0" fontId="4" fillId="0" borderId="0" xfId="49" applyFont="1" applyFill="1" applyBorder="1" applyAlignment="1">
      <alignment horizontal="center" vertical="center"/>
    </xf>
    <xf numFmtId="49" fontId="4" fillId="0" borderId="0" xfId="0" applyNumberFormat="1" applyFont="1" applyFill="1" applyAlignment="1">
      <alignment horizontal="left" vertical="top" wrapText="1"/>
    </xf>
    <xf numFmtId="0" fontId="2" fillId="0" borderId="0" xfId="0" applyFont="1" applyFill="1" applyAlignment="1">
      <alignment horizontal="center" vertical="center" wrapText="1"/>
    </xf>
    <xf numFmtId="0" fontId="5" fillId="0" borderId="0" xfId="0" applyFont="1" applyFill="1" applyAlignment="1">
      <alignment horizontal="left" vertical="center"/>
    </xf>
    <xf numFmtId="0" fontId="6"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right" vertical="center"/>
    </xf>
    <xf numFmtId="0" fontId="7" fillId="0" borderId="0" xfId="0" applyFont="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right" vertical="center" wrapText="1"/>
    </xf>
    <xf numFmtId="0" fontId="4" fillId="0" borderId="0" xfId="0" applyFont="1" applyAlignment="1">
      <alignment horizontal="right" vertical="center" wrapText="1"/>
    </xf>
    <xf numFmtId="0" fontId="9"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5" xfId="0" applyFont="1" applyFill="1" applyBorder="1" applyAlignment="1">
      <alignment vertical="center" wrapText="1"/>
    </xf>
    <xf numFmtId="0" fontId="4" fillId="0" borderId="5"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6" xfId="0" applyFont="1" applyFill="1" applyBorder="1" applyAlignment="1">
      <alignment vertical="center" wrapText="1"/>
    </xf>
    <xf numFmtId="0" fontId="10" fillId="0" borderId="6"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6" xfId="0" applyFont="1" applyFill="1" applyBorder="1" applyAlignment="1">
      <alignment horizontal="justify" vertical="center"/>
    </xf>
    <xf numFmtId="0" fontId="4" fillId="0" borderId="5" xfId="0" applyFont="1" applyFill="1" applyBorder="1" applyAlignment="1">
      <alignment horizontal="justify" vertical="center"/>
    </xf>
    <xf numFmtId="0" fontId="4" fillId="2" borderId="6" xfId="0" applyFont="1" applyFill="1" applyBorder="1" applyAlignment="1">
      <alignment horizontal="center" vertical="center" wrapText="1"/>
    </xf>
    <xf numFmtId="0" fontId="4" fillId="0" borderId="6" xfId="49" applyFont="1" applyFill="1" applyBorder="1" applyAlignment="1">
      <alignment horizontal="left" vertical="center" wrapText="1"/>
    </xf>
    <xf numFmtId="0" fontId="4" fillId="0" borderId="6" xfId="49" applyFont="1" applyFill="1" applyBorder="1" applyAlignment="1">
      <alignment horizontal="center" vertical="center" wrapText="1"/>
    </xf>
    <xf numFmtId="0" fontId="5" fillId="0" borderId="6" xfId="0" applyFont="1" applyFill="1" applyBorder="1" applyAlignment="1">
      <alignment horizontal="left" vertical="center" wrapText="1"/>
    </xf>
    <xf numFmtId="0" fontId="4" fillId="0" borderId="6" xfId="49" applyFont="1" applyFill="1" applyBorder="1" applyAlignment="1">
      <alignment horizontal="center" vertical="center"/>
    </xf>
    <xf numFmtId="0" fontId="4" fillId="0" borderId="6" xfId="49" applyFont="1" applyFill="1" applyBorder="1" applyAlignment="1">
      <alignment horizontal="left" vertical="top" wrapText="1"/>
    </xf>
    <xf numFmtId="0" fontId="4" fillId="0" borderId="4" xfId="49" applyFont="1" applyFill="1" applyBorder="1" applyAlignment="1">
      <alignment horizontal="center" vertical="center"/>
    </xf>
    <xf numFmtId="0" fontId="4" fillId="0" borderId="5" xfId="49" applyFont="1" applyFill="1" applyBorder="1" applyAlignment="1">
      <alignment horizontal="center" vertical="center"/>
    </xf>
    <xf numFmtId="0" fontId="4" fillId="0" borderId="5" xfId="49" applyFont="1" applyFill="1" applyBorder="1" applyAlignment="1">
      <alignment horizontal="center" vertical="center" wrapText="1"/>
    </xf>
    <xf numFmtId="0" fontId="4" fillId="0" borderId="5" xfId="49" applyFont="1" applyFill="1" applyBorder="1" applyAlignment="1">
      <alignment horizontal="left" vertical="center" wrapText="1"/>
    </xf>
    <xf numFmtId="0" fontId="4" fillId="0" borderId="5" xfId="49" applyFont="1" applyFill="1" applyBorder="1" applyAlignment="1">
      <alignment horizontal="left" vertical="top" wrapText="1"/>
    </xf>
    <xf numFmtId="0" fontId="4" fillId="0" borderId="1" xfId="49" applyFont="1" applyFill="1" applyBorder="1" applyAlignment="1">
      <alignment horizontal="center" vertical="center"/>
    </xf>
    <xf numFmtId="0" fontId="4" fillId="2" borderId="6" xfId="49" applyFont="1" applyFill="1" applyBorder="1" applyAlignment="1">
      <alignment horizontal="center" vertical="center" wrapText="1"/>
    </xf>
    <xf numFmtId="0" fontId="4" fillId="0" borderId="6" xfId="49" applyFont="1" applyFill="1" applyBorder="1" applyAlignment="1">
      <alignment horizontal="left" vertical="center"/>
    </xf>
    <xf numFmtId="0" fontId="10" fillId="0" borderId="6" xfId="49" applyFont="1" applyFill="1" applyBorder="1" applyAlignment="1">
      <alignment horizontal="left" vertical="top" wrapText="1"/>
    </xf>
    <xf numFmtId="0" fontId="6"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3" fillId="0" borderId="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7" xfId="0" applyFont="1" applyFill="1" applyBorder="1" applyAlignment="1">
      <alignment horizontal="center" vertical="center" wrapText="1"/>
    </xf>
    <xf numFmtId="0" fontId="4" fillId="0" borderId="0" xfId="0" applyFont="1" applyFill="1" applyAlignment="1">
      <alignment horizontal="center" vertical="center"/>
    </xf>
    <xf numFmtId="9" fontId="4" fillId="0" borderId="0" xfId="0" applyNumberFormat="1" applyFont="1" applyFill="1" applyAlignment="1">
      <alignment vertical="center"/>
    </xf>
    <xf numFmtId="0" fontId="4" fillId="0" borderId="4" xfId="0" applyFont="1" applyFill="1" applyBorder="1" applyAlignment="1">
      <alignment horizontal="center" vertical="center" wrapText="1"/>
    </xf>
    <xf numFmtId="176" fontId="4" fillId="0" borderId="5" xfId="0" applyNumberFormat="1" applyFont="1" applyFill="1" applyBorder="1" applyAlignment="1">
      <alignment horizontal="center" vertical="center"/>
    </xf>
    <xf numFmtId="176" fontId="4" fillId="0" borderId="6" xfId="0" applyNumberFormat="1" applyFont="1" applyFill="1" applyBorder="1" applyAlignment="1">
      <alignment horizontal="center" vertical="center"/>
    </xf>
    <xf numFmtId="176" fontId="4" fillId="0" borderId="0" xfId="0" applyNumberFormat="1" applyFont="1" applyFill="1" applyAlignment="1">
      <alignment horizontal="right" vertical="center"/>
    </xf>
    <xf numFmtId="177" fontId="4" fillId="0" borderId="5" xfId="0" applyNumberFormat="1" applyFont="1" applyFill="1" applyBorder="1" applyAlignment="1">
      <alignment horizontal="center" vertical="center"/>
    </xf>
    <xf numFmtId="177" fontId="4" fillId="0" borderId="6" xfId="0" applyNumberFormat="1" applyFont="1" applyFill="1" applyBorder="1" applyAlignment="1">
      <alignment horizontal="center" vertical="center"/>
    </xf>
    <xf numFmtId="177" fontId="4" fillId="0" borderId="0" xfId="0" applyNumberFormat="1" applyFont="1" applyFill="1" applyAlignment="1">
      <alignment horizontal="right" vertical="center"/>
    </xf>
    <xf numFmtId="0" fontId="10" fillId="0" borderId="6" xfId="0" applyFont="1" applyFill="1" applyBorder="1" applyAlignment="1">
      <alignment horizontal="justify" vertical="center"/>
    </xf>
    <xf numFmtId="0" fontId="4" fillId="0" borderId="6" xfId="0" applyFont="1" applyFill="1" applyBorder="1" applyAlignment="1">
      <alignment vertical="center"/>
    </xf>
    <xf numFmtId="176" fontId="4" fillId="3" borderId="5" xfId="0" applyNumberFormat="1" applyFont="1" applyFill="1" applyBorder="1" applyAlignment="1">
      <alignment horizontal="center" vertical="center"/>
    </xf>
    <xf numFmtId="176" fontId="4" fillId="0" borderId="5" xfId="0" applyNumberFormat="1"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0" xfId="0" applyFont="1" applyFill="1" applyAlignment="1">
      <alignment horizontal="right" vertical="center" wrapText="1"/>
    </xf>
    <xf numFmtId="0" fontId="4" fillId="0" borderId="0" xfId="0" applyFont="1" applyFill="1" applyAlignment="1">
      <alignment horizontal="right" vertical="center" wrapText="1"/>
    </xf>
    <xf numFmtId="176" fontId="4" fillId="0" borderId="0" xfId="0" applyNumberFormat="1" applyFont="1" applyFill="1" applyBorder="1" applyAlignment="1">
      <alignment horizontal="right" vertical="center"/>
    </xf>
    <xf numFmtId="177" fontId="4" fillId="0" borderId="0" xfId="0" applyNumberFormat="1" applyFont="1" applyFill="1" applyBorder="1" applyAlignment="1">
      <alignment horizontal="right" vertical="center"/>
    </xf>
    <xf numFmtId="0" fontId="4" fillId="0" borderId="5" xfId="49" applyFont="1" applyFill="1" applyBorder="1" applyAlignment="1">
      <alignment horizontal="left" vertical="center"/>
    </xf>
    <xf numFmtId="0" fontId="4" fillId="0" borderId="6" xfId="0" applyFont="1" applyFill="1" applyBorder="1" applyAlignment="1">
      <alignment horizontal="left" vertical="top" wrapText="1"/>
    </xf>
    <xf numFmtId="1" fontId="4" fillId="0" borderId="6" xfId="0" applyNumberFormat="1" applyFont="1" applyFill="1" applyBorder="1" applyAlignment="1">
      <alignment horizontal="center" vertical="center" wrapText="1"/>
    </xf>
    <xf numFmtId="1" fontId="4" fillId="0" borderId="8" xfId="0" applyNumberFormat="1"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9" xfId="0" applyFont="1" applyFill="1" applyBorder="1" applyAlignment="1">
      <alignment horizontal="left" vertical="center" wrapText="1"/>
    </xf>
    <xf numFmtId="0" fontId="4" fillId="0" borderId="9" xfId="0" applyFont="1" applyFill="1" applyBorder="1" applyAlignment="1">
      <alignment horizontal="left" vertical="top" wrapText="1"/>
    </xf>
    <xf numFmtId="1" fontId="4" fillId="0" borderId="9" xfId="0" applyNumberFormat="1"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4" fillId="0" borderId="10" xfId="0" applyFont="1" applyFill="1" applyBorder="1" applyAlignment="1">
      <alignment horizontal="left" vertical="top" wrapText="1"/>
    </xf>
    <xf numFmtId="1" fontId="4" fillId="0" borderId="11" xfId="0" applyNumberFormat="1" applyFont="1" applyFill="1" applyBorder="1" applyAlignment="1">
      <alignment horizontal="center" vertical="center" wrapText="1"/>
    </xf>
    <xf numFmtId="0" fontId="4" fillId="2" borderId="10" xfId="0" applyFont="1" applyFill="1" applyBorder="1" applyAlignment="1">
      <alignment horizontal="center" vertical="center" wrapText="1"/>
    </xf>
    <xf numFmtId="1" fontId="4" fillId="0" borderId="10" xfId="0" applyNumberFormat="1" applyFont="1" applyFill="1" applyBorder="1" applyAlignment="1">
      <alignment horizontal="center" vertical="center" wrapText="1"/>
    </xf>
    <xf numFmtId="0" fontId="4" fillId="0" borderId="0" xfId="49" applyFont="1" applyFill="1" applyBorder="1" applyAlignment="1">
      <alignment horizontal="right" vertical="center" wrapText="1"/>
    </xf>
    <xf numFmtId="0" fontId="4" fillId="0" borderId="1" xfId="49"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1" xfId="0" applyFont="1" applyFill="1" applyBorder="1" applyAlignment="1">
      <alignment horizontal="left" vertical="center" wrapText="1"/>
    </xf>
    <xf numFmtId="0" fontId="4" fillId="0" borderId="11" xfId="0" applyFont="1" applyFill="1" applyBorder="1" applyAlignment="1">
      <alignment horizontal="left" vertical="top" wrapText="1"/>
    </xf>
    <xf numFmtId="49" fontId="4" fillId="0" borderId="0" xfId="0" applyNumberFormat="1" applyFont="1" applyFill="1" applyAlignment="1">
      <alignment horizontal="center" vertical="top" wrapText="1"/>
    </xf>
    <xf numFmtId="0" fontId="1" fillId="0" borderId="0" xfId="0" applyFont="1" applyFill="1">
      <alignment vertical="center"/>
    </xf>
    <xf numFmtId="0" fontId="2" fillId="0" borderId="0" xfId="0" applyFont="1" applyFill="1" applyAlignment="1">
      <alignment vertical="center"/>
    </xf>
    <xf numFmtId="0" fontId="3" fillId="0" borderId="0" xfId="0" applyFont="1" applyFill="1" applyBorder="1" applyAlignment="1">
      <alignment vertical="center"/>
    </xf>
    <xf numFmtId="0" fontId="4" fillId="0" borderId="0" xfId="0" applyFont="1" applyFill="1" applyAlignment="1">
      <alignment vertical="center"/>
    </xf>
    <xf numFmtId="0" fontId="4" fillId="0" borderId="0" xfId="49" applyFont="1" applyFill="1" applyBorder="1" applyAlignment="1">
      <alignment horizontal="center" vertical="center"/>
    </xf>
    <xf numFmtId="0" fontId="2" fillId="0" borderId="0" xfId="0" applyFont="1" applyFill="1" applyAlignment="1">
      <alignment horizontal="center" vertical="center" wrapText="1"/>
    </xf>
    <xf numFmtId="0" fontId="5" fillId="0" borderId="0" xfId="0" applyFont="1" applyFill="1" applyAlignment="1">
      <alignment horizontal="left" vertical="center"/>
    </xf>
    <xf numFmtId="0" fontId="6"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right" vertical="center"/>
    </xf>
    <xf numFmtId="0" fontId="11" fillId="0" borderId="0" xfId="0" applyFont="1" applyFill="1" applyAlignment="1">
      <alignment horizontal="left" vertical="center" wrapText="1"/>
    </xf>
    <xf numFmtId="0" fontId="8" fillId="0" borderId="0" xfId="0" applyFont="1" applyFill="1" applyAlignment="1">
      <alignment horizontal="center" vertical="center" wrapText="1"/>
    </xf>
    <xf numFmtId="0" fontId="8" fillId="0" borderId="0" xfId="0" applyFont="1" applyFill="1" applyAlignment="1">
      <alignment horizontal="right" vertical="center" wrapText="1"/>
    </xf>
    <xf numFmtId="0" fontId="4" fillId="0" borderId="0" xfId="0" applyFont="1" applyFill="1" applyAlignment="1">
      <alignment horizontal="right" vertical="center" wrapText="1"/>
    </xf>
    <xf numFmtId="0" fontId="9" fillId="0" borderId="0" xfId="0" applyFont="1" applyFill="1" applyAlignment="1">
      <alignment horizontal="center" vertical="center" wrapText="1"/>
    </xf>
    <xf numFmtId="0" fontId="3" fillId="0" borderId="6"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6" xfId="0" applyFont="1" applyFill="1" applyBorder="1" applyAlignment="1">
      <alignment vertical="center" wrapText="1"/>
    </xf>
    <xf numFmtId="0" fontId="4" fillId="0" borderId="6" xfId="0" applyFont="1" applyFill="1" applyBorder="1" applyAlignment="1">
      <alignment horizontal="justify" vertical="center"/>
    </xf>
    <xf numFmtId="0" fontId="4" fillId="0" borderId="6" xfId="0" applyFont="1" applyFill="1" applyBorder="1" applyAlignment="1">
      <alignment horizontal="left" vertical="center" wrapText="1"/>
    </xf>
    <xf numFmtId="0" fontId="4" fillId="0" borderId="1" xfId="49" applyFont="1" applyFill="1" applyBorder="1" applyAlignment="1">
      <alignment horizontal="center" vertical="center"/>
    </xf>
    <xf numFmtId="0" fontId="4" fillId="0" borderId="6" xfId="49" applyFont="1" applyFill="1" applyBorder="1" applyAlignment="1">
      <alignment horizontal="center" vertical="center"/>
    </xf>
    <xf numFmtId="0" fontId="4" fillId="0" borderId="6" xfId="49" applyFont="1" applyFill="1" applyBorder="1" applyAlignment="1">
      <alignment horizontal="center" vertical="center" wrapText="1"/>
    </xf>
    <xf numFmtId="0" fontId="4" fillId="0" borderId="6" xfId="49" applyFont="1" applyFill="1" applyBorder="1" applyAlignment="1">
      <alignment horizontal="left" vertical="center" wrapText="1"/>
    </xf>
    <xf numFmtId="0" fontId="4" fillId="0" borderId="6" xfId="49" applyFont="1" applyFill="1" applyBorder="1" applyAlignment="1">
      <alignment horizontal="left" vertical="top" wrapText="1"/>
    </xf>
    <xf numFmtId="0" fontId="1" fillId="0" borderId="0" xfId="0" applyFont="1" applyFill="1" applyAlignment="1">
      <alignment horizontal="center" vertical="center"/>
    </xf>
    <xf numFmtId="0" fontId="1" fillId="0" borderId="0" xfId="0" applyFont="1" applyFill="1" applyAlignment="1">
      <alignment horizontal="right" vertical="center"/>
    </xf>
    <xf numFmtId="0" fontId="3" fillId="0" borderId="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0" xfId="0" applyFont="1" applyFill="1" applyAlignment="1">
      <alignment horizontal="center" vertical="center"/>
    </xf>
    <xf numFmtId="0" fontId="4" fillId="0" borderId="6" xfId="0" applyFont="1" applyFill="1" applyBorder="1" applyAlignment="1">
      <alignment vertical="center"/>
    </xf>
    <xf numFmtId="176" fontId="4" fillId="0" borderId="6" xfId="0" applyNumberFormat="1" applyFont="1" applyFill="1" applyBorder="1" applyAlignment="1">
      <alignment horizontal="center" vertical="center"/>
    </xf>
    <xf numFmtId="176" fontId="4" fillId="0" borderId="0" xfId="0" applyNumberFormat="1" applyFont="1" applyFill="1" applyAlignment="1">
      <alignment horizontal="right" vertical="center"/>
    </xf>
    <xf numFmtId="177" fontId="4" fillId="0" borderId="0" xfId="0" applyNumberFormat="1" applyFont="1" applyFill="1" applyAlignment="1">
      <alignment horizontal="right" vertical="center"/>
    </xf>
    <xf numFmtId="0" fontId="4" fillId="0" borderId="6" xfId="49" applyFont="1" applyFill="1" applyBorder="1" applyAlignment="1">
      <alignment horizontal="left" vertical="center"/>
    </xf>
    <xf numFmtId="176" fontId="4" fillId="0" borderId="5" xfId="0" applyNumberFormat="1" applyFont="1" applyFill="1" applyBorder="1" applyAlignment="1">
      <alignment horizontal="center" vertical="center"/>
    </xf>
    <xf numFmtId="176" fontId="4" fillId="0" borderId="0" xfId="0" applyNumberFormat="1" applyFont="1" applyFill="1" applyBorder="1" applyAlignment="1">
      <alignment horizontal="right" vertical="center"/>
    </xf>
    <xf numFmtId="0" fontId="10" fillId="0" borderId="6" xfId="49" applyFont="1" applyFill="1" applyBorder="1" applyAlignment="1">
      <alignment horizontal="left" vertical="top" wrapText="1"/>
    </xf>
    <xf numFmtId="0" fontId="4" fillId="0" borderId="6" xfId="0" applyFont="1" applyFill="1" applyBorder="1" applyAlignment="1">
      <alignment horizontal="left" vertical="top" wrapText="1"/>
    </xf>
    <xf numFmtId="1" fontId="4" fillId="0" borderId="6" xfId="0" applyNumberFormat="1" applyFont="1" applyFill="1" applyBorder="1" applyAlignment="1">
      <alignment horizontal="center" vertical="center" wrapText="1"/>
    </xf>
    <xf numFmtId="0" fontId="4" fillId="0" borderId="6" xfId="49" applyFont="1" applyFill="1" applyBorder="1" applyAlignment="1">
      <alignment horizontal="center" vertical="center" wrapText="1"/>
    </xf>
    <xf numFmtId="1" fontId="4" fillId="0" borderId="11" xfId="0" applyNumberFormat="1"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4" fillId="0" borderId="10" xfId="0" applyFont="1" applyFill="1" applyBorder="1" applyAlignment="1">
      <alignment horizontal="left" vertical="top" wrapText="1"/>
    </xf>
    <xf numFmtId="0" fontId="4" fillId="0" borderId="10" xfId="0" applyFont="1" applyFill="1" applyBorder="1" applyAlignment="1">
      <alignment horizontal="center" vertical="center" wrapText="1"/>
    </xf>
    <xf numFmtId="0" fontId="7" fillId="0" borderId="0" xfId="0" applyFont="1" applyAlignment="1">
      <alignment vertical="center" wrapText="1"/>
    </xf>
    <xf numFmtId="0" fontId="12" fillId="0" borderId="0" xfId="0" applyFont="1" applyFill="1" applyAlignment="1">
      <alignment horizontal="center" vertical="center" wrapText="1"/>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13" fillId="0" borderId="13" xfId="0" applyFont="1" applyFill="1" applyBorder="1" applyAlignment="1">
      <alignment horizontal="center" vertical="center" wrapText="1"/>
    </xf>
    <xf numFmtId="0" fontId="13" fillId="0" borderId="13" xfId="0" applyFont="1" applyFill="1" applyBorder="1" applyAlignment="1">
      <alignment horizontal="left" vertical="center" wrapText="1"/>
    </xf>
    <xf numFmtId="0" fontId="14" fillId="0" borderId="0" xfId="0" applyFont="1" applyFill="1" applyAlignment="1">
      <alignment horizontal="center" vertical="center" wrapText="1"/>
    </xf>
    <xf numFmtId="0" fontId="13" fillId="0" borderId="14" xfId="0" applyFont="1" applyFill="1" applyBorder="1" applyAlignment="1">
      <alignment horizontal="center" vertical="center" wrapText="1"/>
    </xf>
    <xf numFmtId="0" fontId="4" fillId="0" borderId="15" xfId="49" applyFont="1" applyFill="1" applyBorder="1" applyAlignment="1">
      <alignment horizontal="left" vertical="center" wrapText="1"/>
    </xf>
    <xf numFmtId="0" fontId="4" fillId="0" borderId="0" xfId="49" applyFont="1" applyFill="1" applyAlignment="1">
      <alignment horizontal="left" vertical="center" wrapText="1"/>
    </xf>
    <xf numFmtId="0" fontId="10" fillId="0" borderId="0" xfId="49" applyFont="1" applyFill="1" applyAlignment="1">
      <alignment horizontal="center" vertical="center" wrapText="1"/>
    </xf>
    <xf numFmtId="0" fontId="10" fillId="0" borderId="0" xfId="49" applyFont="1" applyFill="1" applyAlignment="1">
      <alignment horizontal="left" vertical="center" wrapText="1"/>
    </xf>
    <xf numFmtId="1" fontId="4" fillId="0" borderId="16" xfId="0" applyNumberFormat="1" applyFont="1" applyFill="1" applyBorder="1" applyAlignment="1">
      <alignment horizontal="center" vertical="center" wrapText="1"/>
    </xf>
    <xf numFmtId="0" fontId="4" fillId="0" borderId="16" xfId="0" applyFont="1" applyFill="1" applyBorder="1" applyAlignment="1">
      <alignment horizontal="left" vertical="center" wrapText="1"/>
    </xf>
    <xf numFmtId="0" fontId="4" fillId="0" borderId="1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0" fillId="0" borderId="18" xfId="0" applyFont="1" applyFill="1" applyBorder="1" applyAlignment="1">
      <alignment horizontal="center" vertical="center" wrapText="1"/>
    </xf>
    <xf numFmtId="0" fontId="10" fillId="0" borderId="18" xfId="0" applyFont="1" applyFill="1" applyBorder="1" applyAlignment="1">
      <alignment horizontal="left" vertical="center" wrapText="1"/>
    </xf>
    <xf numFmtId="0" fontId="10" fillId="0" borderId="19" xfId="0" applyFont="1" applyFill="1" applyBorder="1" applyAlignment="1">
      <alignment horizontal="center" vertical="center" wrapText="1"/>
    </xf>
    <xf numFmtId="0" fontId="2" fillId="0" borderId="0" xfId="0" applyFont="1" applyFill="1" applyAlignment="1">
      <alignment vertical="center" wrapText="1"/>
    </xf>
    <xf numFmtId="0" fontId="15" fillId="0" borderId="0" xfId="0" applyFont="1" applyFill="1" applyAlignment="1">
      <alignment horizontal="center" vertical="center"/>
    </xf>
    <xf numFmtId="0" fontId="15" fillId="0" borderId="0" xfId="0" applyFont="1" applyFill="1" applyAlignment="1">
      <alignment horizontal="center" vertical="center" wrapText="1"/>
    </xf>
    <xf numFmtId="0" fontId="7" fillId="0" borderId="6" xfId="0" applyFont="1" applyFill="1" applyBorder="1" applyAlignment="1">
      <alignment horizontal="center" vertical="center"/>
    </xf>
    <xf numFmtId="0" fontId="7" fillId="0" borderId="6" xfId="0" applyFont="1" applyFill="1" applyBorder="1" applyAlignment="1">
      <alignment horizontal="center" vertical="center" wrapText="1"/>
    </xf>
    <xf numFmtId="0" fontId="6" fillId="0" borderId="6" xfId="0" applyFont="1" applyFill="1" applyBorder="1" applyAlignment="1">
      <alignment horizontal="center" vertical="center"/>
    </xf>
    <xf numFmtId="0" fontId="16" fillId="0" borderId="6" xfId="0" applyFont="1" applyFill="1" applyBorder="1" applyAlignment="1">
      <alignment horizontal="left" vertical="center" wrapText="1"/>
    </xf>
    <xf numFmtId="0" fontId="6" fillId="0" borderId="6" xfId="0" applyFont="1" applyFill="1" applyBorder="1" applyAlignment="1">
      <alignment vertical="center" wrapText="1"/>
    </xf>
    <xf numFmtId="0" fontId="2" fillId="0" borderId="6" xfId="0" applyFont="1" applyFill="1" applyBorder="1" applyAlignment="1">
      <alignment vertical="center" wrapText="1"/>
    </xf>
    <xf numFmtId="0" fontId="6" fillId="0" borderId="6" xfId="0" applyFont="1" applyFill="1" applyBorder="1" applyAlignment="1">
      <alignment vertical="center"/>
    </xf>
    <xf numFmtId="0" fontId="17" fillId="0" borderId="6" xfId="0" applyFont="1" applyFill="1" applyBorder="1" applyAlignment="1">
      <alignment horizontal="left" vertical="center" wrapText="1"/>
    </xf>
    <xf numFmtId="0" fontId="18" fillId="0" borderId="6" xfId="0" applyFont="1" applyFill="1" applyBorder="1" applyAlignment="1">
      <alignment vertical="center" wrapText="1"/>
    </xf>
    <xf numFmtId="0" fontId="19" fillId="0" borderId="0" xfId="0" applyFont="1" applyFill="1" applyAlignment="1">
      <alignment vertical="center" wrapText="1"/>
    </xf>
    <xf numFmtId="0" fontId="19" fillId="0" borderId="0" xfId="0" applyFont="1" applyFill="1" applyAlignment="1">
      <alignment vertical="center"/>
    </xf>
    <xf numFmtId="0" fontId="20" fillId="0" borderId="0" xfId="0" applyFont="1" applyAlignment="1">
      <alignment vertical="center" wrapText="1"/>
    </xf>
    <xf numFmtId="0" fontId="16" fillId="0" borderId="6" xfId="0" applyFont="1" applyFill="1" applyBorder="1" applyAlignment="1">
      <alignment horizontal="center" vertical="center"/>
    </xf>
    <xf numFmtId="0" fontId="20" fillId="0" borderId="0" xfId="0" applyFont="1">
      <alignment vertical="center"/>
    </xf>
    <xf numFmtId="0" fontId="6" fillId="0" borderId="1" xfId="0" applyFont="1" applyFill="1" applyBorder="1" applyAlignment="1">
      <alignment horizontal="center" vertical="center"/>
    </xf>
    <xf numFmtId="0" fontId="2" fillId="0" borderId="6" xfId="0" applyFont="1" applyFill="1" applyBorder="1" applyAlignment="1">
      <alignment vertical="center"/>
    </xf>
    <xf numFmtId="0" fontId="6" fillId="0" borderId="5" xfId="0" applyFont="1" applyFill="1" applyBorder="1" applyAlignment="1">
      <alignment horizontal="center" vertical="center"/>
    </xf>
    <xf numFmtId="0" fontId="16" fillId="0" borderId="6" xfId="0" applyFont="1" applyFill="1" applyBorder="1" applyAlignment="1">
      <alignment horizontal="justify" vertical="center"/>
    </xf>
    <xf numFmtId="0" fontId="16" fillId="0" borderId="6" xfId="49" applyFont="1" applyFill="1" applyBorder="1" applyAlignment="1">
      <alignment horizontal="left" vertical="center" wrapText="1"/>
    </xf>
    <xf numFmtId="0" fontId="16" fillId="0" borderId="6" xfId="49" applyFont="1" applyFill="1" applyBorder="1" applyAlignment="1">
      <alignment horizontal="center" vertical="center" wrapText="1"/>
    </xf>
    <xf numFmtId="0" fontId="2" fillId="0" borderId="6" xfId="0" applyFont="1" applyFill="1" applyBorder="1" applyAlignment="1">
      <alignment horizontal="left" vertical="center" wrapText="1"/>
    </xf>
    <xf numFmtId="0" fontId="2" fillId="0" borderId="6" xfId="0" applyFont="1" applyFill="1" applyBorder="1" applyAlignment="1">
      <alignment horizontal="left" vertical="center"/>
    </xf>
    <xf numFmtId="0" fontId="7" fillId="0" borderId="6" xfId="0" applyFont="1" applyFill="1" applyBorder="1" applyAlignment="1">
      <alignment vertical="center"/>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2" fillId="0" borderId="0" xfId="0" applyFont="1">
      <alignment vertical="center"/>
    </xf>
    <xf numFmtId="0" fontId="0" fillId="0" borderId="0" xfId="0" applyFont="1" applyAlignment="1">
      <alignment horizontal="center" vertical="center"/>
    </xf>
    <xf numFmtId="0" fontId="21" fillId="0" borderId="0" xfId="0" applyFont="1" applyAlignment="1">
      <alignment horizontal="center" vertical="center"/>
    </xf>
    <xf numFmtId="0" fontId="11" fillId="0" borderId="6" xfId="0" applyFont="1" applyFill="1" applyBorder="1" applyAlignment="1" applyProtection="1">
      <alignment horizontal="center" vertical="center" wrapText="1"/>
    </xf>
    <xf numFmtId="0" fontId="22" fillId="0" borderId="6" xfId="0" applyFont="1" applyBorder="1" applyAlignment="1">
      <alignment horizontal="center" vertical="center"/>
    </xf>
    <xf numFmtId="0" fontId="22" fillId="0" borderId="1"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16" fillId="0" borderId="6" xfId="0" applyFont="1" applyBorder="1" applyAlignment="1">
      <alignment horizontal="left" vertical="center" wrapText="1"/>
    </xf>
    <xf numFmtId="0" fontId="4" fillId="0" borderId="4" xfId="0" applyFont="1" applyBorder="1" applyAlignment="1">
      <alignment horizontal="center" vertical="center" wrapText="1"/>
    </xf>
    <xf numFmtId="0" fontId="22" fillId="0" borderId="6" xfId="49" applyFont="1" applyFill="1" applyBorder="1" applyAlignment="1">
      <alignment horizontal="center" vertical="center" wrapText="1"/>
    </xf>
    <xf numFmtId="0" fontId="0" fillId="0" borderId="0" xfId="0" applyFont="1" applyAlignment="1">
      <alignment horizontal="left" vertical="center"/>
    </xf>
    <xf numFmtId="0" fontId="23" fillId="0" borderId="0" xfId="0" applyFont="1" applyFill="1" applyAlignment="1">
      <alignment horizontal="center" vertical="center" wrapText="1"/>
    </xf>
    <xf numFmtId="0" fontId="22" fillId="0" borderId="1" xfId="0" applyFont="1" applyBorder="1" applyAlignment="1">
      <alignment horizontal="left" vertical="center" wrapText="1"/>
    </xf>
    <xf numFmtId="0" fontId="22" fillId="0" borderId="4" xfId="0" applyFont="1" applyBorder="1" applyAlignment="1">
      <alignment horizontal="left" vertical="center" wrapText="1"/>
    </xf>
    <xf numFmtId="0" fontId="22" fillId="0" borderId="5" xfId="0" applyFont="1" applyBorder="1" applyAlignment="1">
      <alignment horizontal="left" vertical="center" wrapText="1"/>
    </xf>
    <xf numFmtId="0" fontId="24" fillId="0" borderId="20" xfId="0" applyFont="1" applyBorder="1" applyAlignment="1">
      <alignment horizontal="center" vertical="center" wrapText="1"/>
    </xf>
    <xf numFmtId="0" fontId="24" fillId="0" borderId="21" xfId="0" applyFont="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Border="1" applyAlignment="1">
      <alignment horizontal="left" vertical="center" wrapText="1"/>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0" fontId="16" fillId="0" borderId="4" xfId="0" applyFont="1" applyFill="1" applyBorder="1" applyAlignment="1">
      <alignment horizontal="center" vertical="center"/>
    </xf>
    <xf numFmtId="0" fontId="16" fillId="0" borderId="4" xfId="0" applyFont="1" applyBorder="1" applyAlignment="1">
      <alignment horizontal="left" vertical="center" wrapText="1"/>
    </xf>
    <xf numFmtId="0" fontId="16" fillId="0" borderId="4" xfId="0" applyFont="1" applyBorder="1" applyAlignment="1">
      <alignment horizontal="center" vertical="center" wrapText="1"/>
    </xf>
    <xf numFmtId="0" fontId="16" fillId="0" borderId="4" xfId="0" applyFont="1" applyBorder="1" applyAlignment="1">
      <alignment horizontal="center" vertical="center"/>
    </xf>
    <xf numFmtId="0" fontId="16" fillId="0" borderId="5" xfId="0" applyFont="1" applyFill="1" applyBorder="1" applyAlignment="1">
      <alignment horizontal="center" vertical="center"/>
    </xf>
    <xf numFmtId="0" fontId="16" fillId="0" borderId="5" xfId="0" applyFont="1" applyBorder="1" applyAlignment="1">
      <alignment horizontal="left" vertical="center" wrapText="1"/>
    </xf>
    <xf numFmtId="0" fontId="16" fillId="0" borderId="5" xfId="0" applyFont="1" applyBorder="1" applyAlignment="1">
      <alignment horizontal="center" vertical="center" wrapText="1"/>
    </xf>
    <xf numFmtId="0" fontId="16" fillId="0" borderId="5" xfId="0" applyFont="1" applyBorder="1" applyAlignment="1">
      <alignment horizontal="center" vertical="center"/>
    </xf>
    <xf numFmtId="0" fontId="24" fillId="0" borderId="22" xfId="0" applyFont="1" applyBorder="1" applyAlignment="1">
      <alignment horizontal="center" vertical="center" wrapText="1"/>
    </xf>
    <xf numFmtId="0" fontId="2" fillId="0" borderId="0" xfId="0" applyFont="1" applyAlignment="1">
      <alignment horizontal="left" vertical="center"/>
    </xf>
    <xf numFmtId="0" fontId="9"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0" xfId="0" applyFont="1" applyFill="1" applyBorder="1" applyAlignment="1">
      <alignment horizontal="left" vertical="center" wrapText="1"/>
    </xf>
    <xf numFmtId="0" fontId="16" fillId="0" borderId="6" xfId="0" applyFont="1" applyBorder="1" applyAlignment="1">
      <alignment horizontal="left" vertical="center"/>
    </xf>
    <xf numFmtId="0" fontId="16" fillId="0" borderId="6" xfId="0" applyFont="1" applyBorder="1" applyAlignment="1">
      <alignment vertical="center" wrapText="1"/>
    </xf>
    <xf numFmtId="0" fontId="17" fillId="0" borderId="6" xfId="0" applyFont="1" applyBorder="1" applyAlignment="1">
      <alignment horizontal="left" vertical="center" wrapText="1"/>
    </xf>
    <xf numFmtId="0" fontId="26" fillId="0" borderId="6" xfId="0" applyFont="1" applyBorder="1" applyAlignment="1">
      <alignment horizontal="justify" vertical="center"/>
    </xf>
    <xf numFmtId="0" fontId="26" fillId="0" borderId="6" xfId="0" applyFont="1" applyBorder="1" applyAlignment="1">
      <alignment horizontal="center" vertical="center"/>
    </xf>
    <xf numFmtId="0" fontId="16" fillId="0" borderId="6" xfId="0" applyFont="1" applyBorder="1" applyAlignment="1">
      <alignment horizontal="justify" vertical="center"/>
    </xf>
    <xf numFmtId="0" fontId="17" fillId="0" borderId="6" xfId="0" applyFont="1" applyBorder="1" applyAlignment="1">
      <alignment horizontal="justify" vertical="center"/>
    </xf>
    <xf numFmtId="0" fontId="4" fillId="0" borderId="6" xfId="0" applyFont="1" applyBorder="1">
      <alignment vertical="center"/>
    </xf>
    <xf numFmtId="0" fontId="16" fillId="0" borderId="6" xfId="0" applyFont="1" applyBorder="1">
      <alignment vertical="center"/>
    </xf>
    <xf numFmtId="0" fontId="11" fillId="0" borderId="6" xfId="0" applyFont="1" applyFill="1" applyBorder="1" applyAlignment="1">
      <alignment horizontal="center" vertical="center" wrapText="1"/>
    </xf>
    <xf numFmtId="0" fontId="27" fillId="0" borderId="6" xfId="0" applyFont="1" applyBorder="1" applyAlignment="1">
      <alignment horizontal="center" vertical="center"/>
    </xf>
    <xf numFmtId="0" fontId="27" fillId="0" borderId="6" xfId="0" applyFont="1" applyBorder="1" applyAlignment="1">
      <alignment horizontal="justify" vertical="center"/>
    </xf>
    <xf numFmtId="0" fontId="27" fillId="0" borderId="6" xfId="0" applyFont="1" applyBorder="1" applyAlignment="1">
      <alignment vertical="center" wrapText="1"/>
    </xf>
    <xf numFmtId="49" fontId="16" fillId="0" borderId="6" xfId="0" applyNumberFormat="1" applyFont="1" applyFill="1" applyBorder="1" applyAlignment="1" applyProtection="1">
      <alignment horizontal="left" vertical="center" wrapText="1"/>
    </xf>
    <xf numFmtId="49" fontId="16" fillId="2" borderId="6" xfId="0" applyNumberFormat="1" applyFont="1" applyFill="1" applyBorder="1" applyAlignment="1" applyProtection="1">
      <alignment horizontal="left" vertical="center" wrapText="1"/>
    </xf>
    <xf numFmtId="49" fontId="16" fillId="0" borderId="6" xfId="49" applyNumberFormat="1" applyFont="1" applyFill="1" applyBorder="1" applyAlignment="1">
      <alignment horizontal="left" vertical="center" wrapText="1"/>
    </xf>
    <xf numFmtId="49" fontId="16" fillId="0" borderId="6" xfId="0" applyNumberFormat="1" applyFont="1" applyFill="1" applyBorder="1" applyAlignment="1">
      <alignment horizontal="left" vertical="center" wrapText="1"/>
    </xf>
    <xf numFmtId="0" fontId="27" fillId="0" borderId="6" xfId="0" applyFont="1" applyBorder="1">
      <alignment vertical="center"/>
    </xf>
    <xf numFmtId="0" fontId="22" fillId="0" borderId="2" xfId="0" applyFont="1" applyBorder="1" applyAlignment="1">
      <alignment horizontal="left" vertical="center" wrapText="1"/>
    </xf>
    <xf numFmtId="0" fontId="22" fillId="0" borderId="3" xfId="0" applyFont="1" applyBorder="1" applyAlignment="1">
      <alignment horizontal="left" vertical="center"/>
    </xf>
    <xf numFmtId="0" fontId="22" fillId="0" borderId="3" xfId="0" applyFont="1" applyBorder="1" applyAlignment="1">
      <alignment horizontal="center" vertical="center"/>
    </xf>
    <xf numFmtId="0" fontId="22" fillId="0" borderId="6" xfId="0" applyFont="1" applyBorder="1">
      <alignment vertical="center"/>
    </xf>
    <xf numFmtId="0" fontId="22" fillId="0" borderId="7" xfId="0" applyFont="1" applyBorder="1" applyAlignment="1">
      <alignment horizontal="left" vertical="center"/>
    </xf>
    <xf numFmtId="0" fontId="28" fillId="0" borderId="0" xfId="49" applyFont="1" applyFill="1" applyBorder="1" applyAlignment="1">
      <alignment horizontal="center" vertical="center"/>
    </xf>
    <xf numFmtId="0" fontId="0" fillId="0" borderId="6" xfId="0" applyBorder="1" applyAlignment="1">
      <alignment horizontal="center" vertical="center"/>
    </xf>
    <xf numFmtId="0" fontId="0" fillId="0" borderId="6" xfId="0" applyBorder="1">
      <alignment vertical="center"/>
    </xf>
    <xf numFmtId="49" fontId="16" fillId="0" borderId="6" xfId="0" applyNumberFormat="1" applyFont="1" applyFill="1" applyBorder="1" applyAlignment="1" applyProtection="1">
      <alignment horizontal="center" vertical="center" wrapText="1"/>
    </xf>
    <xf numFmtId="0" fontId="27" fillId="0" borderId="6" xfId="0" applyFont="1" applyBorder="1" applyAlignment="1">
      <alignment horizontal="center" vertical="center" wrapText="1"/>
    </xf>
    <xf numFmtId="49" fontId="16" fillId="0" borderId="6" xfId="0" applyNumberFormat="1" applyFont="1" applyFill="1" applyBorder="1" applyAlignment="1" applyProtection="1">
      <alignment horizontal="left" vertical="top" wrapText="1"/>
    </xf>
    <xf numFmtId="49" fontId="16" fillId="4" borderId="6" xfId="49" applyNumberFormat="1" applyFont="1" applyFill="1" applyBorder="1" applyAlignment="1">
      <alignment horizontal="center" vertical="center" wrapText="1"/>
    </xf>
    <xf numFmtId="49" fontId="16" fillId="4" borderId="6" xfId="0" applyNumberFormat="1" applyFont="1" applyFill="1" applyBorder="1" applyAlignment="1">
      <alignment horizontal="left" vertical="center" wrapText="1"/>
    </xf>
    <xf numFmtId="0" fontId="4" fillId="0" borderId="6" xfId="0" applyFont="1" applyBorder="1" applyAlignment="1">
      <alignment vertical="center" wrapText="1"/>
    </xf>
    <xf numFmtId="0" fontId="22" fillId="0" borderId="6" xfId="0" applyFont="1" applyBorder="1" applyAlignment="1">
      <alignment vertical="center" wrapText="1"/>
    </xf>
    <xf numFmtId="0" fontId="29" fillId="0" borderId="6" xfId="0" applyFont="1" applyBorder="1" applyAlignment="1">
      <alignment horizontal="center" vertical="center"/>
    </xf>
    <xf numFmtId="0" fontId="29" fillId="0" borderId="6" xfId="0" applyFont="1" applyBorder="1">
      <alignment vertical="center"/>
    </xf>
    <xf numFmtId="0" fontId="6" fillId="0" borderId="6" xfId="0" applyFont="1" applyFill="1" applyBorder="1" applyAlignment="1" quotePrefix="1">
      <alignment vertical="center" wrapText="1"/>
    </xf>
    <xf numFmtId="0" fontId="6" fillId="0" borderId="6" xfId="0" applyFont="1" applyFill="1" applyBorder="1" applyAlignment="1" quotePrefix="1">
      <alignment vertical="center"/>
    </xf>
    <xf numFmtId="0" fontId="4" fillId="0" borderId="5" xfId="0" applyFont="1" applyFill="1" applyBorder="1" applyAlignment="1" quotePrefix="1">
      <alignment horizontal="center" vertical="center"/>
    </xf>
    <xf numFmtId="0" fontId="4" fillId="0" borderId="6" xfId="0" applyFont="1" applyFill="1" applyBorder="1" applyAlignment="1" quotePrefix="1">
      <alignment horizontal="center" vertical="center"/>
    </xf>
    <xf numFmtId="0" fontId="4" fillId="0" borderId="6" xfId="0" applyFont="1" applyFill="1" applyBorder="1" applyAlignment="1" quotePrefix="1">
      <alignment horizontal="left" vertical="center" wrapText="1"/>
    </xf>
    <xf numFmtId="0" fontId="4" fillId="0" borderId="6" xfId="49" applyFont="1" applyFill="1" applyBorder="1" applyAlignment="1" quotePrefix="1">
      <alignment horizontal="center" vertical="center"/>
    </xf>
    <xf numFmtId="0" fontId="4" fillId="0" borderId="6" xfId="49" applyFont="1" applyFill="1" applyBorder="1" applyAlignment="1" quotePrefix="1">
      <alignment horizontal="center" vertical="center" wrapText="1"/>
    </xf>
    <xf numFmtId="0" fontId="4" fillId="0" borderId="1" xfId="49" applyFont="1" applyFill="1" applyBorder="1" applyAlignment="1" quotePrefix="1">
      <alignment horizontal="center" vertical="center" wrapText="1"/>
    </xf>
    <xf numFmtId="0" fontId="4" fillId="0" borderId="16" xfId="0" applyFont="1" applyFill="1" applyBorder="1" applyAlignment="1" quotePrefix="1">
      <alignment horizontal="left" vertical="center" wrapText="1"/>
    </xf>
    <xf numFmtId="0" fontId="4" fillId="0" borderId="6" xfId="0" applyFont="1" applyFill="1" applyBorder="1" applyAlignment="1" quotePrefix="1">
      <alignment horizontal="center" vertical="center"/>
    </xf>
    <xf numFmtId="0" fontId="4" fillId="0" borderId="5" xfId="49" applyFont="1" applyFill="1" applyBorder="1" applyAlignment="1" quotePrefix="1">
      <alignment horizontal="center" vertical="center"/>
    </xf>
    <xf numFmtId="0" fontId="4" fillId="0" borderId="6" xfId="49" applyFont="1" applyFill="1" applyBorder="1" applyAlignment="1" quotePrefix="1">
      <alignment horizontal="center" vertical="center"/>
    </xf>
    <xf numFmtId="0" fontId="4" fillId="0" borderId="6" xfId="49" applyFont="1" applyFill="1" applyBorder="1" applyAlignment="1" quotePrefix="1">
      <alignment horizontal="center" vertical="center" wrapText="1"/>
    </xf>
    <xf numFmtId="0" fontId="4" fillId="0" borderId="5" xfId="49"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ill>
        <patternFill patternType="solid">
          <fgColor rgb="FFFFFF00"/>
          <bgColor rgb="FF000000"/>
        </patternFill>
      </fill>
    </dxf>
  </dxf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www.wps.cn/officeDocument/2023/relationships/customStorage" Target="customStorage/customStorage.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externalLink" Target="externalLinks/externalLink2.xml"/><Relationship Id="rId10" Type="http://schemas.openxmlformats.org/officeDocument/2006/relationships/externalLink" Target="externalLinks/externalLink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or\Desktop\&#38468;&#20214;1&#65306;&#26032;&#22686;&#20013;&#21307;&#38024;&#27861;&#31867;&#12289;&#20013;&#21307;&#22806;&#27835;&#31867;&#21644;&#20013;&#21307;&#31867;&#65288;&#28792;&#27861;&#12289;&#25300;&#32592;&#12289;&#25512;&#25343;&#65289;&#21307;&#30103;&#26381;&#21153;&#20215;&#26684;&#39033;&#30446;&#25104;&#26412;&#23457;&#26680;&#34920;(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24180;&#24037;&#20316;&#27719;&#24635;\1.&#21307;&#30103;&#26381;&#21153;&#20215;&#26684;&#39033;&#30446;\5.&#39033;&#30446;&#25351;&#21335;&#33853;&#22320;\1.&#37122;&#21307;&#20445;&#21457;&#12308;2025&#12309;29&#21495;%20&#30465;&#21307;&#30103;&#20445;&#38556;&#23616;%20%20&#30465;&#21355;&#29983;&#20581;&#24247;&#22996;&#21592;&#20250;&#20851;&#20110;&#20570;&#22909;&#20013;&#21307;&#38024;&#27861;&#31867;&#12289;&#20013;&#21307;&#22806;&#27835;&#31867;&#12289;&#20013;&#21307;&#31867;&#65288;&#28792;&#27861;&#12289;&#25300;&#32592;&#12289;&#25512;&#25343;&#65289;&#21450;&#25918;&#23556;&#26816;&#26597;&#31867;&#21307;&#30103;&#26381;&#21153;&#39033;&#30446;&#25972;&#21512;&#21644;&#20215;&#26684;&#35843;&#25972;&#30340;&#36890;&#30693;\1.&#30465;&#21307;&#30103;&#20445;&#38556;&#23616;%20%20&#30465;&#21355;&#29983;&#20581;&#24247;&#22996;&#21592;&#20250;&#20851;&#20110;&#20570;&#22909;&#20013;&#21307;&#38024;&#27861;&#31867;&#12289;&#20013;&#21307;&#22806;&#27835;&#31867;&#12289;&#20013;&#21307;&#31867;&#65288;&#28792;&#27861;&#12289;&#25300;&#32592;&#12289;&#25512;&#25343;&#65289;&#21450;&#25918;&#23556;&#26816;&#26597;&#31867;&#21307;&#30103;&#26381;&#21153;&#39033;&#30446;&#25972;&#21512;&#21644;&#20215;&#26684;&#35843;&#25972;&#30340;&#36890;&#30693;&#65288;&#37122;&#21307;&#20445;&#21457;&#12308;2025&#12309;29&#21495;&#65289;\&#38468;&#20214;1&#65306;&#26032;&#22686;&#20013;&#21307;&#38024;&#27861;&#31867;&#12289;&#20013;&#21307;&#22806;&#27835;&#31867;&#21644;&#20013;&#21307;&#31867;&#65288;&#28792;&#27861;&#12289;&#25300;&#32592;&#12289;&#25512;&#25343;&#65289;&#21307;&#30103;&#26381;&#21153;&#20215;&#26684;&#39033;&#30446;&#3492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立项指南（清洁稿）"/>
      <sheetName val="国家库映射"/>
      <sheetName val="技术规范映射"/>
      <sheetName val="映射关系表"/>
      <sheetName val="中医针法、灸法、拔罐、推拿映射关系表"/>
      <sheetName val="整合后对应价格表"/>
      <sheetName val="新增中医类医疗服务项目价格审核表"/>
    </sheetNames>
    <sheetDataSet>
      <sheetData sheetId="0"/>
      <sheetData sheetId="1"/>
      <sheetData sheetId="2"/>
      <sheetData sheetId="3"/>
      <sheetData sheetId="4"/>
      <sheetData sheetId="5"/>
      <sheetData sheetId="6"/>
      <sheetData sheetId="7"/>
      <sheetData sheetId="8">
        <row r="5">
          <cell r="B5" t="str">
            <v>014200000010000</v>
          </cell>
          <cell r="C5" t="str">
            <v>常规针法</v>
          </cell>
          <cell r="D5" t="str">
            <v>由主治及以下医师根据病情选穴，通过基本手法和辅助手法，以毫针治疗疾病，促进疏通经络，调理脏腑，扶正祛邪。</v>
          </cell>
          <cell r="E5" t="str">
            <v>所定价格涵盖穴位确定、消毒、选针、进针、行针、留针、出针、必要时行仪器辅助操作等过程中所需的人力资源和基本物质资源消耗，含设备投入及维护成本。</v>
          </cell>
          <cell r="F5" t="str">
            <v>01儿童加收
11主任医师加收
12副主任医师加收</v>
          </cell>
        </row>
        <row r="5">
          <cell r="H5" t="str">
            <v>次•日</v>
          </cell>
          <cell r="I5" t="str">
            <v>同时采用了常规针法、特殊针具针法、特殊手法针法中的两项或者三项，按收费标准最高的服务项目计费，不叠加计费。</v>
          </cell>
          <cell r="J5">
            <v>32.7</v>
          </cell>
          <cell r="K5">
            <v>13.28</v>
          </cell>
          <cell r="L5">
            <v>2.02</v>
          </cell>
          <cell r="M5">
            <v>48</v>
          </cell>
        </row>
        <row r="6">
          <cell r="B6" t="str">
            <v>014200000010001</v>
          </cell>
          <cell r="C6" t="str">
            <v>常规针法-儿童（加收）</v>
          </cell>
          <cell r="D6" t="str">
            <v>由主治及以下医师根据儿童病情选穴，通过基本手法和辅助手法，以毫针治疗疾病，促进疏通经络，调理脏腑，扶正祛邪。</v>
          </cell>
        </row>
        <row r="6">
          <cell r="H6" t="str">
            <v>次•日</v>
          </cell>
        </row>
        <row r="6">
          <cell r="M6">
            <v>9.6</v>
          </cell>
        </row>
        <row r="7">
          <cell r="B7" t="str">
            <v>014200000010011</v>
          </cell>
          <cell r="C7" t="str">
            <v>常规针法-主任医师（加收）</v>
          </cell>
          <cell r="D7" t="str">
            <v>由主任医师根据病情选穴，通过基本手法和辅助手法，以毫针治疗疾病，促进疏通经络，调理脏腑，扶正祛邪。</v>
          </cell>
        </row>
        <row r="7">
          <cell r="H7" t="str">
            <v>次•日</v>
          </cell>
        </row>
        <row r="7">
          <cell r="M7">
            <v>24</v>
          </cell>
        </row>
        <row r="8">
          <cell r="B8" t="str">
            <v>014200000010012</v>
          </cell>
          <cell r="C8" t="str">
            <v>常规针法-副主任医师（加收）</v>
          </cell>
          <cell r="D8" t="str">
            <v>由副主任医师根据病情选穴，通过基本手法和辅助手法，以毫针治疗疾病，促进疏通经络，调理脏腑，扶正祛邪。</v>
          </cell>
        </row>
        <row r="8">
          <cell r="H8" t="str">
            <v>次•日</v>
          </cell>
        </row>
        <row r="8">
          <cell r="M8">
            <v>9.6</v>
          </cell>
        </row>
        <row r="9">
          <cell r="B9" t="str">
            <v>014200000020000</v>
          </cell>
          <cell r="C9" t="str">
            <v>特殊针具针法</v>
          </cell>
          <cell r="D9" t="str">
            <v>由主治及以下医师根据病情选穴，通过基本手法和辅助手法，以特殊针具治疗疾病，促进疏通经络，调理脏腑，扶正祛邪。</v>
          </cell>
          <cell r="E9" t="str">
            <v>所定价格涵盖穴位确定、消毒、选针、进针、行针、留针、出针、必要时行仪器辅助操作等过程中所需的人力资源和基本物质资源消耗，含设备投入及维护成本。</v>
          </cell>
          <cell r="F9" t="str">
            <v>01儿童加收
11主任医师加收
12副主任医师加收</v>
          </cell>
        </row>
        <row r="9">
          <cell r="H9" t="str">
            <v>次•日</v>
          </cell>
        </row>
        <row r="9">
          <cell r="J9">
            <v>18</v>
          </cell>
          <cell r="K9">
            <v>43.43</v>
          </cell>
          <cell r="L9">
            <v>2.57</v>
          </cell>
          <cell r="M9">
            <v>64</v>
          </cell>
        </row>
        <row r="10">
          <cell r="B10" t="str">
            <v>014200000020001</v>
          </cell>
          <cell r="C10" t="str">
            <v>特殊针具针法-儿童（加收）</v>
          </cell>
          <cell r="D10" t="str">
            <v>由主治及以下医师根据儿童病情选穴，通过基本手法和辅助手法，以特殊针具治疗疾病，促进疏通经络，调理脏腑，扶正祛邪。</v>
          </cell>
        </row>
        <row r="10">
          <cell r="H10" t="str">
            <v>次•日</v>
          </cell>
        </row>
        <row r="10">
          <cell r="M10">
            <v>12.8</v>
          </cell>
        </row>
        <row r="11">
          <cell r="B11" t="str">
            <v>014200000020011</v>
          </cell>
          <cell r="C11" t="str">
            <v>特殊针具针法-主任医师（加收）</v>
          </cell>
          <cell r="D11" t="str">
            <v>由主任医师根据病情选穴，通过基本手法和辅助手法，以特殊针具治疗疾病，促进疏通经络，调理脏腑，扶正祛邪。</v>
          </cell>
        </row>
        <row r="11">
          <cell r="H11" t="str">
            <v>次•日</v>
          </cell>
        </row>
        <row r="11">
          <cell r="M11">
            <v>32</v>
          </cell>
        </row>
        <row r="12">
          <cell r="B12" t="str">
            <v>014200000020012</v>
          </cell>
          <cell r="C12" t="str">
            <v>特殊针具针法-副主任医师（加收）</v>
          </cell>
          <cell r="D12" t="str">
            <v>由副主任医师根据病情选穴，通过基本手法和辅助手法，以特殊针具治疗疾病，促进疏通经络，调理脏腑，扶正祛邪。</v>
          </cell>
        </row>
        <row r="12">
          <cell r="H12" t="str">
            <v>次•日</v>
          </cell>
        </row>
        <row r="12">
          <cell r="M12">
            <v>12.8</v>
          </cell>
        </row>
        <row r="13">
          <cell r="B13" t="str">
            <v>014200000030000</v>
          </cell>
          <cell r="C13" t="str">
            <v>特殊手法针法</v>
          </cell>
          <cell r="D13" t="str">
            <v>由主治及以下医师根据病情，采取特殊开穴方法或通过毫针特殊手法，治疗疾病，促进疏通经络，调理脏腑，扶正祛邪。</v>
          </cell>
          <cell r="E13" t="str">
            <v>所定价格涵盖穴位确定、消毒、选针、进针、行针、留针、出针、必要时行仪器辅助操作等过程中所需的人力资源和基本物质资源消耗，含设备投入及维护成本。</v>
          </cell>
          <cell r="F13" t="str">
            <v>01儿童加收
11主任医师加收
12副主任医师加收</v>
          </cell>
        </row>
        <row r="13">
          <cell r="H13" t="str">
            <v>次•日</v>
          </cell>
        </row>
        <row r="13">
          <cell r="J13">
            <v>66.36</v>
          </cell>
          <cell r="K13">
            <v>11.62</v>
          </cell>
          <cell r="L13">
            <v>2.02</v>
          </cell>
          <cell r="M13">
            <v>80</v>
          </cell>
        </row>
        <row r="14">
          <cell r="B14" t="str">
            <v>014200000030001</v>
          </cell>
          <cell r="C14" t="str">
            <v>特殊手法针法-儿童（加收）</v>
          </cell>
          <cell r="D14" t="str">
            <v>由主治及以下医师根据儿童病情，采取特殊开穴方法或通过毫针特殊手法，治疗疾病，促进疏通经络，调理脏腑，扶正祛邪。</v>
          </cell>
        </row>
        <row r="14">
          <cell r="H14" t="str">
            <v>次•日</v>
          </cell>
        </row>
        <row r="14">
          <cell r="M14">
            <v>16</v>
          </cell>
        </row>
        <row r="15">
          <cell r="B15" t="str">
            <v>014200000030011</v>
          </cell>
          <cell r="C15" t="str">
            <v>特殊手法针法-主任医师（加收）</v>
          </cell>
          <cell r="D15" t="str">
            <v>由主任医师根据病情，采取特殊开穴方法或通过毫针特殊手法，治疗疾病，促进疏通经络，调理脏腑，扶正祛邪。</v>
          </cell>
        </row>
        <row r="15">
          <cell r="H15" t="str">
            <v>次•日</v>
          </cell>
        </row>
        <row r="15">
          <cell r="M15">
            <v>40</v>
          </cell>
        </row>
        <row r="16">
          <cell r="B16" t="str">
            <v>014200000030012</v>
          </cell>
          <cell r="C16" t="str">
            <v>特殊手法针法-副主任医师（加收）</v>
          </cell>
          <cell r="D16" t="str">
            <v>由副主任医师根据病情，采取特殊开穴方法或通过毫针特殊手法，治疗疾病，促进疏通经络，调理脏腑，扶正祛邪。</v>
          </cell>
        </row>
        <row r="16">
          <cell r="H16" t="str">
            <v>次•日</v>
          </cell>
        </row>
        <row r="16">
          <cell r="M16">
            <v>16</v>
          </cell>
        </row>
        <row r="17">
          <cell r="B17" t="str">
            <v>014200000040000</v>
          </cell>
          <cell r="C17" t="str">
            <v>特殊穴位（部位）针法</v>
          </cell>
          <cell r="D17" t="str">
            <v>由主治及以下医师根据病情选穴，采用毫针进行特殊穴位的刺激，治疗疾病，促进疏通经络，调理脏腑，扶正祛邪。</v>
          </cell>
          <cell r="E17" t="str">
            <v>所定价格涵盖部位确定、消毒、选针、进针、行针、留针、出针、必要时行仪器辅助操作等过程中所需的人力资源和基本物质资源消耗，含设备投入及维护成本。</v>
          </cell>
          <cell r="F17" t="str">
            <v>01儿童加收
11主任医师加收
12副主任医师加收</v>
          </cell>
        </row>
        <row r="17">
          <cell r="H17" t="str">
            <v>穴位</v>
          </cell>
        </row>
        <row r="17">
          <cell r="J17">
            <v>12.81</v>
          </cell>
          <cell r="K17">
            <v>5.17</v>
          </cell>
          <cell r="L17">
            <v>2.02</v>
          </cell>
          <cell r="M17">
            <v>20</v>
          </cell>
        </row>
        <row r="18">
          <cell r="B18" t="str">
            <v>014200000040001</v>
          </cell>
          <cell r="C18" t="str">
            <v>特殊穴位(部位)针法-儿童（加收）</v>
          </cell>
          <cell r="D18" t="str">
            <v>由主治及以下医师根据儿童病情选穴，采用毫针进行特殊穴位的刺激，治疗疾病，促进疏通经络，调理脏腑，扶正祛邪。</v>
          </cell>
        </row>
        <row r="18">
          <cell r="H18" t="str">
            <v>穴位</v>
          </cell>
        </row>
        <row r="18">
          <cell r="M18">
            <v>4</v>
          </cell>
        </row>
        <row r="19">
          <cell r="B19" t="str">
            <v>014200000040011</v>
          </cell>
          <cell r="C19" t="str">
            <v>特殊穴位(部位)针法-主任医师（加收）</v>
          </cell>
          <cell r="D19" t="str">
            <v>由主任医师根据病情选穴，采用毫针进行特殊穴位的刺激，治疗疾病，促进疏通经络，调理脏腑，扶正祛邪。</v>
          </cell>
        </row>
        <row r="19">
          <cell r="H19" t="str">
            <v>穴位</v>
          </cell>
        </row>
        <row r="19">
          <cell r="M19">
            <v>10</v>
          </cell>
        </row>
        <row r="20">
          <cell r="B20" t="str">
            <v>014200000040012</v>
          </cell>
          <cell r="C20" t="str">
            <v>特殊穴位(部位)针法-副主任医师（加收）</v>
          </cell>
          <cell r="D20" t="str">
            <v>由副主任医师根据病情选穴，采用毫针进行特殊穴位的刺激，治疗疾病，促进疏通经络，调理脏腑，扶正祛邪。</v>
          </cell>
        </row>
        <row r="20">
          <cell r="H20" t="str">
            <v>穴位</v>
          </cell>
        </row>
        <row r="20">
          <cell r="M20">
            <v>4</v>
          </cell>
        </row>
        <row r="21">
          <cell r="B21" t="str">
            <v>014200000050000</v>
          </cell>
          <cell r="C21" t="str">
            <v>仪器针法</v>
          </cell>
          <cell r="D21" t="str">
            <v>由医师根据病情，选择适宜的仪器，通过各类仪器产生电、热、冷、磁、振动、光等各类效应替代针具治疗疾病，促进疏通经络，调理脏腑，扶正祛邪。</v>
          </cell>
          <cell r="E21" t="str">
            <v>所定价格涵盖部位确定、消毒、选针、进针、行针、留针、出针等过程中所需的人力资源和基本物质资源消耗，含设备投入及维护成本。</v>
          </cell>
          <cell r="F21" t="str">
            <v>01儿童加收</v>
          </cell>
        </row>
        <row r="21">
          <cell r="H21" t="str">
            <v>次•日</v>
          </cell>
        </row>
        <row r="21">
          <cell r="J21">
            <v>14</v>
          </cell>
          <cell r="K21">
            <v>7.22</v>
          </cell>
          <cell r="L21">
            <v>2.78</v>
          </cell>
          <cell r="M21">
            <v>24</v>
          </cell>
        </row>
        <row r="22">
          <cell r="B22" t="str">
            <v>014200000050001</v>
          </cell>
          <cell r="C22" t="str">
            <v>仪器针法-儿童（加收）</v>
          </cell>
          <cell r="D22" t="str">
            <v>由医师根据儿童病情，选择适宜的仪器，通过各类仪器产生电、热、冷、磁、振动、光等各类效应替代针具治疗疾病，促进疏通经络，调理脏腑，扶正祛邪。</v>
          </cell>
        </row>
        <row r="22">
          <cell r="H22" t="str">
            <v>次•日</v>
          </cell>
        </row>
        <row r="22">
          <cell r="M22">
            <v>4.8</v>
          </cell>
        </row>
        <row r="23">
          <cell r="B23" t="str">
            <v>014200000060000</v>
          </cell>
          <cell r="C23" t="str">
            <v>体表针法</v>
          </cell>
          <cell r="D23" t="str">
            <v>由主治及以下医师根据病情选穴，通过非锐性针具施于体表，配合手法治疗各系统疾病，促进疏通经络，调理脏腑，扶正祛邪。</v>
          </cell>
          <cell r="E23" t="str">
            <v>所定价格涵盖部位确定、选针、体表施治等过程中所需的人力资源和基本物质资源消耗，含设备投入及维护成本。</v>
          </cell>
          <cell r="F23" t="str">
            <v>01儿童加收
11主任医师加收
12副主任医师加收</v>
          </cell>
        </row>
        <row r="23">
          <cell r="H23" t="str">
            <v>次•日</v>
          </cell>
        </row>
        <row r="23">
          <cell r="J23">
            <v>5.53</v>
          </cell>
          <cell r="K23">
            <v>20.45</v>
          </cell>
          <cell r="L23">
            <v>2.02</v>
          </cell>
          <cell r="M23">
            <v>28</v>
          </cell>
        </row>
        <row r="24">
          <cell r="B24" t="str">
            <v>014200000060001</v>
          </cell>
          <cell r="C24" t="str">
            <v>体表针法-儿童（加收）</v>
          </cell>
          <cell r="D24" t="str">
            <v>由主治及以下医师根据儿童病情选穴，通过非锐性针具施于体表，配合手法治疗各系统疾病，促进疏通经络，调理脏腑，扶正祛邪。</v>
          </cell>
        </row>
        <row r="24">
          <cell r="H24" t="str">
            <v>次•日</v>
          </cell>
        </row>
        <row r="24">
          <cell r="M24">
            <v>5.6</v>
          </cell>
        </row>
        <row r="25">
          <cell r="B25" t="str">
            <v>014200000060011</v>
          </cell>
          <cell r="C25" t="str">
            <v>体表针法-主任医师（加收）</v>
          </cell>
          <cell r="D25" t="str">
            <v>由主任医师根据病情选穴，通过非锐性针具施于体表，配合手法治疗各系统疾病，促进疏通经络，调理脏腑，扶正祛邪。</v>
          </cell>
        </row>
        <row r="25">
          <cell r="H25" t="str">
            <v>次•日</v>
          </cell>
        </row>
        <row r="25">
          <cell r="M25">
            <v>14</v>
          </cell>
        </row>
        <row r="26">
          <cell r="B26" t="str">
            <v>014200000060012</v>
          </cell>
          <cell r="C26" t="str">
            <v>体表针法-副主任医师（加收）</v>
          </cell>
          <cell r="D26" t="str">
            <v>由副主任医师根据病情选穴，通过非锐性针具施于体表，配合手法治疗各系统疾病，促进疏通经络，调理脏腑，扶正祛邪。</v>
          </cell>
        </row>
        <row r="26">
          <cell r="H26" t="str">
            <v>次•日</v>
          </cell>
        </row>
        <row r="26">
          <cell r="M26">
            <v>5.6</v>
          </cell>
        </row>
        <row r="27">
          <cell r="B27" t="str">
            <v>014200000070000</v>
          </cell>
          <cell r="C27" t="str">
            <v>活体生物针法</v>
          </cell>
          <cell r="D27" t="str">
            <v>由医师根据病情选穴，通过各类活体生物，配合手法，作用于人体，促进疏通经络，调理脏腑，扶正祛邪。</v>
          </cell>
          <cell r="E27" t="str">
            <v>所定价格涵盖部位确定、消毒、活体生物施治等过程中所需的人力资源和基本物质资源消耗。</v>
          </cell>
          <cell r="F27" t="str">
            <v>01儿童加收</v>
          </cell>
        </row>
        <row r="27">
          <cell r="H27" t="str">
            <v>次•日</v>
          </cell>
        </row>
        <row r="27">
          <cell r="M27">
            <v>48</v>
          </cell>
        </row>
        <row r="28">
          <cell r="B28" t="str">
            <v>014200000070001</v>
          </cell>
          <cell r="C28" t="str">
            <v>活体生物针法-儿童(加收)</v>
          </cell>
          <cell r="D28" t="str">
            <v>由医师根据儿童病情选穴，通过各类活体生物，配合手法，作用于人体，促进疏通经络，调理脏腑，扶正祛邪。</v>
          </cell>
        </row>
        <row r="28">
          <cell r="H28" t="str">
            <v>次•日</v>
          </cell>
        </row>
        <row r="28">
          <cell r="M28">
            <v>9.6</v>
          </cell>
        </row>
        <row r="29">
          <cell r="B29" t="str">
            <v>014200000080000</v>
          </cell>
          <cell r="C29" t="str">
            <v>穴位埋入</v>
          </cell>
          <cell r="D29" t="str">
            <v>由医师根据病情选穴，将相关医用耗材埋入体内，促进疏通经络，气血调和，补虚泻实。</v>
          </cell>
          <cell r="E29" t="str">
            <v>所定价格涵盖穴位确定、消毒、埋入，处理创口用物所需的人力资源和基本物质资源消耗。</v>
          </cell>
          <cell r="F29" t="str">
            <v>01儿童加收</v>
          </cell>
        </row>
        <row r="29">
          <cell r="H29" t="str">
            <v>穴位</v>
          </cell>
        </row>
        <row r="29">
          <cell r="J29">
            <v>5.56</v>
          </cell>
          <cell r="K29">
            <v>9.42</v>
          </cell>
          <cell r="L29">
            <v>2.02</v>
          </cell>
          <cell r="M29">
            <v>17</v>
          </cell>
        </row>
        <row r="30">
          <cell r="B30" t="str">
            <v>014200000080001</v>
          </cell>
          <cell r="C30" t="str">
            <v>穴位埋入-儿童(加收)</v>
          </cell>
          <cell r="D30" t="str">
            <v>由医师根据儿童病情选穴，将相关医用耗材埋入体内，促进疏通经络，气血调和，补虚泻实。</v>
          </cell>
        </row>
        <row r="30">
          <cell r="H30" t="str">
            <v>穴位</v>
          </cell>
        </row>
        <row r="30">
          <cell r="M30">
            <v>5.6</v>
          </cell>
        </row>
        <row r="31">
          <cell r="B31" t="str">
            <v>014200000090000</v>
          </cell>
          <cell r="C31" t="str">
            <v>穴位注射</v>
          </cell>
          <cell r="D31" t="str">
            <v>由医师根据病情选穴，配合手法，进行穴位注射，促进疏通经络，调理脏腑，扶正祛邪。</v>
          </cell>
          <cell r="E31" t="str">
            <v>所定价格涵盖穴位确定、消毒、注射、取针、局部处理等过程中所需的人力资源和基本物质资源消耗。</v>
          </cell>
          <cell r="F31" t="str">
            <v>01儿童加收</v>
          </cell>
          <cell r="G31" t="str">
            <v>01中医自血疗法</v>
          </cell>
          <cell r="H31" t="str">
            <v>穴位</v>
          </cell>
        </row>
        <row r="31">
          <cell r="J31">
            <v>5.96</v>
          </cell>
          <cell r="K31">
            <v>2.52</v>
          </cell>
          <cell r="L31">
            <v>1.12</v>
          </cell>
          <cell r="M31">
            <v>9.6</v>
          </cell>
        </row>
        <row r="32">
          <cell r="B32" t="str">
            <v>014200000090001</v>
          </cell>
          <cell r="C32" t="str">
            <v>穴位注射-儿童(加收)</v>
          </cell>
          <cell r="D32" t="str">
            <v>由医师根据儿童病情选穴，配合手法，进行穴位注射，促进疏通经络，调理脏腑，扶正祛邪。</v>
          </cell>
        </row>
        <row r="32">
          <cell r="H32" t="str">
            <v>穴位</v>
          </cell>
        </row>
        <row r="32">
          <cell r="M32">
            <v>1.92</v>
          </cell>
        </row>
        <row r="33">
          <cell r="B33" t="str">
            <v>014200000090100</v>
          </cell>
          <cell r="C33" t="str">
            <v>穴位注射-中医自血疗法(扩展)</v>
          </cell>
          <cell r="D33" t="str">
            <v>由医师根据病情选穴，配合手法，中医自血疗法，促进疏通经络，调理脏腑，扶正祛邪。</v>
          </cell>
          <cell r="E33" t="str">
            <v>所定价格涵盖穴位确定、消毒、注射、取针、局部处理等过程中所需的人力资源和基本物质资源消耗</v>
          </cell>
        </row>
        <row r="33">
          <cell r="H33" t="str">
            <v>穴位</v>
          </cell>
        </row>
        <row r="33">
          <cell r="M33">
            <v>9.6</v>
          </cell>
        </row>
        <row r="34">
          <cell r="B34" t="str">
            <v>014200000100000</v>
          </cell>
          <cell r="C34" t="str">
            <v>耳穴疗法</v>
          </cell>
          <cell r="D34" t="str">
            <v>由医务人员根据病情在耳穴表面，通过贴敷颗粒物（如药物或磁珠等），配合适度的手法，促进疏通经络，调理脏腑，扶正祛邪。</v>
          </cell>
          <cell r="E34" t="str">
            <v>所定价格涵盖穴位确定、消毒、贴敷、按压等过程中所需的人力资源和基本物质资源消耗。</v>
          </cell>
          <cell r="F34" t="str">
            <v>01儿童加收</v>
          </cell>
        </row>
        <row r="34">
          <cell r="H34" t="str">
            <v>单耳</v>
          </cell>
        </row>
        <row r="34">
          <cell r="J34">
            <v>8.31</v>
          </cell>
          <cell r="K34">
            <v>3.27</v>
          </cell>
          <cell r="L34">
            <v>2.02</v>
          </cell>
          <cell r="M34">
            <v>13.6</v>
          </cell>
        </row>
        <row r="35">
          <cell r="B35" t="str">
            <v>014200000100001</v>
          </cell>
          <cell r="C35" t="str">
            <v>耳穴疗法-儿童(加收)</v>
          </cell>
          <cell r="D35" t="str">
            <v>由医务人员根据儿童病情在耳穴表面，通过贴敷颗粒物（如药物或磁珠等），配合适度的手法，促进疏通经络，调理脏腑，扶正祛邪。</v>
          </cell>
        </row>
        <row r="35">
          <cell r="H35" t="str">
            <v>单耳</v>
          </cell>
        </row>
        <row r="35">
          <cell r="M35">
            <v>2.72</v>
          </cell>
        </row>
        <row r="38">
          <cell r="B38" t="str">
            <v>014100000010000</v>
          </cell>
          <cell r="C38" t="str">
            <v>中药贴敷</v>
          </cell>
          <cell r="D38" t="str">
            <v>由医务人员使用贴敷制品敷贴于体表特定部位或穴位，通过药物或物理作用，以发挥促进气血调和、阴阳平衡等各类作用。</v>
          </cell>
          <cell r="E38" t="str">
            <v>所定价格涵盖确定穴位，局部清洁，贴敷材料准备（含掺药、封包、冷热处理等），应用药物贴敷，处理用物所需的人力资源和基本物质资源消耗，含设备投入及维护成本。</v>
          </cell>
          <cell r="F38" t="str">
            <v>01中药硬膏贴敷加收
02中药贴敷（大）加收
03中药贴敷（特大）加收
04儿童加收</v>
          </cell>
          <cell r="G38" t="str">
            <v>01中药热奄包
02特殊材料贴敷</v>
          </cell>
          <cell r="H38" t="str">
            <v>次</v>
          </cell>
        </row>
        <row r="38">
          <cell r="J38">
            <v>8.93</v>
          </cell>
          <cell r="K38">
            <v>25.05</v>
          </cell>
          <cell r="L38">
            <v>2.02</v>
          </cell>
          <cell r="M38">
            <v>36</v>
          </cell>
        </row>
        <row r="39">
          <cell r="B39" t="str">
            <v>014100000010001</v>
          </cell>
          <cell r="C39" t="str">
            <v>中药贴敷-中药硬膏贴敷(加收)</v>
          </cell>
          <cell r="D39" t="str">
            <v>由医务人员使用中药硬膏贴敷制品敷贴于体表特定部位或穴位，通过药物或物理作用，以发挥促进气血调和、阴阳平衡等各类作用。</v>
          </cell>
        </row>
        <row r="39">
          <cell r="H39" t="str">
            <v>次</v>
          </cell>
        </row>
        <row r="39">
          <cell r="M39">
            <v>1.8</v>
          </cell>
        </row>
        <row r="40">
          <cell r="B40" t="str">
            <v>014100000010002</v>
          </cell>
          <cell r="C40" t="str">
            <v>中药贴敷-中药贴敷(大)(加收)</v>
          </cell>
          <cell r="D40" t="str">
            <v>由医务人员使用贴敷(大)制品敷贴于体表特定部位或穴位，通过药物或物理作用，以发挥促进气血调和、阴阳平衡等各类作 用。</v>
          </cell>
        </row>
        <row r="40">
          <cell r="H40" t="str">
            <v>次</v>
          </cell>
        </row>
        <row r="40">
          <cell r="M40">
            <v>10.8</v>
          </cell>
        </row>
        <row r="41">
          <cell r="B41" t="str">
            <v>014100000010003</v>
          </cell>
          <cell r="C41" t="str">
            <v>中药贴敷-中药贴敷(特大)(加收)</v>
          </cell>
          <cell r="D41" t="str">
            <v>由医务人员使用贴敷(特大)制品敷贴于体表特定部位或穴位，通过药物或物理作用，以发挥促进气血调和、阴阳平衡等各类作用。</v>
          </cell>
        </row>
        <row r="41">
          <cell r="H41" t="str">
            <v>次</v>
          </cell>
        </row>
        <row r="41">
          <cell r="M41">
            <v>19.8</v>
          </cell>
        </row>
        <row r="42">
          <cell r="B42" t="str">
            <v>014100000010004</v>
          </cell>
          <cell r="C42" t="str">
            <v>中药贴敷-儿童(加收)</v>
          </cell>
          <cell r="D42" t="str">
            <v>由医务人员使用贴敷制品敷贴于儿童体表特定部位或穴位，通过药物或物理作用，以发挥促进气血调和、阴阳平衡等各类作用。</v>
          </cell>
        </row>
        <row r="42">
          <cell r="H42" t="str">
            <v>次</v>
          </cell>
        </row>
        <row r="42">
          <cell r="M42">
            <v>7.2</v>
          </cell>
        </row>
        <row r="43">
          <cell r="B43" t="str">
            <v>014100000010100</v>
          </cell>
          <cell r="C43" t="str">
            <v>中药贴敷-中药热奄包(扩展)</v>
          </cell>
          <cell r="D43" t="str">
            <v>由医务人员使用中药热奄包敷贴于体表特定部位或穴位，通过药物或物理作用，以发挥促进气血调和、阴阳平衡等各类作用。</v>
          </cell>
          <cell r="E43" t="str">
            <v>所定价格涵盖确定穴位，局部清洁，贴敷材料准备（含掺药、封包、冷热处理等），应用药物贴敷，处理用物所需的人力资源和基本物质资源消耗</v>
          </cell>
        </row>
        <row r="43">
          <cell r="H43" t="str">
            <v>次</v>
          </cell>
        </row>
        <row r="43">
          <cell r="M43">
            <v>36</v>
          </cell>
        </row>
        <row r="44">
          <cell r="B44" t="str">
            <v>014100000010200</v>
          </cell>
          <cell r="C44" t="str">
            <v>中药贴敷-特殊材料贴敷(扩展)</v>
          </cell>
          <cell r="D44" t="str">
            <v>由医务人员使用特殊材料贴敷制品敷贴于体表特定部位或穴位，通过药物或物理作用，以发挥促进气血调和、阴阳平衡等各类作用。</v>
          </cell>
          <cell r="E44" t="str">
            <v>所定价格涵盖确定穴位，局部清洁，贴敷材料准备（含掺药、封包、冷热处理等），应用药物贴敷，处理用物所需的人力资源和基本物质资源消耗</v>
          </cell>
        </row>
        <row r="44">
          <cell r="H44" t="str">
            <v>次</v>
          </cell>
        </row>
        <row r="44">
          <cell r="M44">
            <v>36</v>
          </cell>
        </row>
        <row r="45">
          <cell r="B45" t="str">
            <v>014100000020000</v>
          </cell>
          <cell r="C45" t="str">
            <v>中药吹粉</v>
          </cell>
          <cell r="D45" t="str">
            <v>由医务人员将中药研粉吹至病变部位，以发挥促进消肿止痛等各类作用。</v>
          </cell>
          <cell r="E45" t="str">
            <v>所定价格涵盖局部清洁，调配药粉，吹粉，处理用物所需的人力资源和基本物质资源消耗，含设备投入及维护成本。</v>
          </cell>
          <cell r="F45" t="str">
            <v>01儿童加收</v>
          </cell>
        </row>
        <row r="45">
          <cell r="H45" t="str">
            <v>次</v>
          </cell>
        </row>
        <row r="45">
          <cell r="M45">
            <v>9.6</v>
          </cell>
        </row>
        <row r="46">
          <cell r="B46" t="str">
            <v>014100000020001</v>
          </cell>
          <cell r="C46" t="str">
            <v>中药吹粉-儿童(加收)</v>
          </cell>
          <cell r="D46" t="str">
            <v>由医务人员将中药研粉吹至儿童病变部位，以发挥促进消肿止痛等各类作用。</v>
          </cell>
        </row>
        <row r="46">
          <cell r="H46" t="str">
            <v>次</v>
          </cell>
        </row>
        <row r="46">
          <cell r="M46">
            <v>1.92</v>
          </cell>
        </row>
        <row r="47">
          <cell r="B47" t="str">
            <v>014100000030000</v>
          </cell>
          <cell r="C47" t="str">
            <v>中药烫熨</v>
          </cell>
          <cell r="D47" t="str">
            <v>由医务人员将调配药物加热后置于患者体表特定部位或穴位，进行移动敷熨，以发挥促进散寒止痛、消肿祛瘀等各类作用。</v>
          </cell>
          <cell r="E47" t="str">
            <v>所定价格涵盖局部清洁，药物调配，移动敷熨，处理用物所需的人力资源和基本物质资源消耗，含设备投入及维护成本。</v>
          </cell>
          <cell r="F47" t="str">
            <v>01中药烫熨（特大）加收
02儿童加收</v>
          </cell>
        </row>
        <row r="47">
          <cell r="H47" t="str">
            <v>次</v>
          </cell>
        </row>
        <row r="47">
          <cell r="J47">
            <v>15</v>
          </cell>
          <cell r="K47">
            <v>18.98</v>
          </cell>
          <cell r="L47">
            <v>2.02</v>
          </cell>
          <cell r="M47">
            <v>36</v>
          </cell>
        </row>
        <row r="48">
          <cell r="B48" t="str">
            <v>014100000030001</v>
          </cell>
          <cell r="C48" t="str">
            <v>中药烫熨-中药烫熨(特大)(加收)</v>
          </cell>
          <cell r="D48" t="str">
            <v>由医务人员将调配药物加热后置于患者体表特定部位或穴位，进行移动敷熨（特大），以发挥促进散寒止痛、消肿祛瘀等各类作用。</v>
          </cell>
        </row>
        <row r="48">
          <cell r="H48" t="str">
            <v>次</v>
          </cell>
        </row>
        <row r="48">
          <cell r="M48">
            <v>14.4</v>
          </cell>
        </row>
        <row r="49">
          <cell r="B49" t="str">
            <v>014100000030002</v>
          </cell>
          <cell r="C49" t="str">
            <v>中药烫熨-儿童(加收)</v>
          </cell>
          <cell r="D49" t="str">
            <v>由医务人员将调配药物加热后置于儿童患者体表特定部位或穴位，进行移动敷熨，以发挥促进散寒止痛、消肿祛瘀等各类作用。</v>
          </cell>
        </row>
        <row r="49">
          <cell r="H49" t="str">
            <v>次</v>
          </cell>
        </row>
        <row r="49">
          <cell r="M49">
            <v>7.2</v>
          </cell>
        </row>
        <row r="50">
          <cell r="B50" t="str">
            <v>014100000040000</v>
          </cell>
          <cell r="C50" t="str">
            <v>中药泡洗</v>
          </cell>
          <cell r="D50" t="str">
            <v>由医务人员协助或指导患者，行全身或局部体位浸泡或淋洗，完成中药泡洗，以发挥促进消肿、止痛、生肌等各类作用。</v>
          </cell>
          <cell r="E50" t="str">
            <v>所定价格涵盖局部清洁，药物调配，协助或指导，监测生命体征，观察药液温度等处理用物所需的人力资源和基本物质资源消耗，含设备投入及维护成本。</v>
          </cell>
          <cell r="F50" t="str">
            <v>01儿童加收</v>
          </cell>
        </row>
        <row r="50">
          <cell r="H50" t="str">
            <v>次</v>
          </cell>
          <cell r="I50" t="str">
            <v>每日限收费2次。</v>
          </cell>
          <cell r="J50">
            <v>16.43</v>
          </cell>
          <cell r="K50">
            <v>21.55</v>
          </cell>
          <cell r="L50">
            <v>2.02</v>
          </cell>
          <cell r="M50">
            <v>40</v>
          </cell>
        </row>
        <row r="51">
          <cell r="B51" t="str">
            <v>014100000040001</v>
          </cell>
          <cell r="C51" t="str">
            <v>中药泡洗-儿童(加收)</v>
          </cell>
          <cell r="D51" t="str">
            <v>由医务人员协助或指导儿童患者，行全身或局部体位浸泡或淋洗，完成中药泡洗，以发挥促进消肿、止痛、生肌等各类作用。</v>
          </cell>
        </row>
        <row r="51">
          <cell r="H51" t="str">
            <v>次</v>
          </cell>
        </row>
        <row r="51">
          <cell r="M51">
            <v>8</v>
          </cell>
        </row>
        <row r="52">
          <cell r="B52" t="str">
            <v>014100000050000</v>
          </cell>
          <cell r="C52" t="str">
            <v>中药灌洗</v>
          </cell>
          <cell r="D52" t="str">
            <v>由医务人员将配制好的中药灌注并留置于人体腔道或窦道中，以发挥促进疏通散瘀、去腐生肌等各类作用。</v>
          </cell>
          <cell r="E52" t="str">
            <v>所定价格涵盖局部清洁消毒，药物调配，材料准备，处理用物所需的人力资源和基本物质资源消耗，含设备投入及维护成本。</v>
          </cell>
          <cell r="F52" t="str">
            <v>01儿童加收</v>
          </cell>
        </row>
        <row r="52">
          <cell r="H52" t="str">
            <v>次</v>
          </cell>
        </row>
        <row r="52">
          <cell r="M52">
            <v>17.6</v>
          </cell>
        </row>
        <row r="53">
          <cell r="B53" t="str">
            <v>014100000050001</v>
          </cell>
          <cell r="C53" t="str">
            <v>中药灌洗-儿童(加收)</v>
          </cell>
          <cell r="D53" t="str">
            <v>由医务人员将配制好的中药灌注并留置于儿童患者腔道或窦道中，以发挥促进疏通散瘀、去腐生肌等各类作用。</v>
          </cell>
        </row>
        <row r="53">
          <cell r="H53" t="str">
            <v>次</v>
          </cell>
        </row>
        <row r="53">
          <cell r="M53">
            <v>3.52</v>
          </cell>
        </row>
        <row r="54">
          <cell r="B54" t="str">
            <v>014100000060000</v>
          </cell>
          <cell r="C54" t="str">
            <v>中药溻渍</v>
          </cell>
          <cell r="D54" t="str">
            <v>由医务人员将调配药物通过敷料的形式调温后湿敷于患处，以发挥治疗和促进药物吸收等各类作用。</v>
          </cell>
          <cell r="E54" t="str">
            <v>所定价格涵盖局部清洁，药物调配、蒸煮准备、溻渍治疗处理用物所需的人力资源和基本物质资源消耗，含设备投入及维护成本。</v>
          </cell>
          <cell r="F54" t="str">
            <v>01中药溻渍（特大）加收
02儿童加收</v>
          </cell>
        </row>
        <row r="54">
          <cell r="H54" t="str">
            <v>次</v>
          </cell>
        </row>
        <row r="54">
          <cell r="J54">
            <v>10.29</v>
          </cell>
          <cell r="K54">
            <v>16.41</v>
          </cell>
          <cell r="L54">
            <v>1.3</v>
          </cell>
          <cell r="M54">
            <v>28</v>
          </cell>
        </row>
        <row r="55">
          <cell r="B55" t="str">
            <v>014100000060001</v>
          </cell>
          <cell r="C55" t="str">
            <v>中药溻渍-中药溻渍(特大)(加收)</v>
          </cell>
          <cell r="D55" t="str">
            <v>由医务人员将调配药物通过敷料的形式调温后湿敷于患处（特大），以发挥治疗和促进药物吸收等各类作用。</v>
          </cell>
        </row>
        <row r="55">
          <cell r="H55" t="str">
            <v>次</v>
          </cell>
        </row>
        <row r="55">
          <cell r="M55">
            <v>2.8</v>
          </cell>
        </row>
        <row r="56">
          <cell r="B56" t="str">
            <v>014100000060002</v>
          </cell>
          <cell r="C56" t="str">
            <v>中药溻渍-儿童(加收)</v>
          </cell>
          <cell r="D56" t="str">
            <v>由医务人员将调配药物通过敷料的形式调温后湿敷于儿童患处，以发挥治疗和促进药物吸收等各类作用。</v>
          </cell>
        </row>
        <row r="56">
          <cell r="H56" t="str">
            <v>次</v>
          </cell>
        </row>
        <row r="56">
          <cell r="M56">
            <v>5.6</v>
          </cell>
        </row>
        <row r="57">
          <cell r="B57" t="str">
            <v>014100000070000</v>
          </cell>
          <cell r="C57" t="str">
            <v>中药涂擦</v>
          </cell>
          <cell r="D57" t="str">
            <v>由医务人员将调配药物，制成水剂或膏剂或油剂等剂型的外用药物，直接涂擦于患者体表特定部位或穴位，以发挥促进活血化瘀、消炎止痛等各类作用。</v>
          </cell>
          <cell r="E57" t="str">
            <v>所定价格涵盖局部清洁，药物调配，各类手法涂擦，处理用物所需的人力资源和基本物质资源消耗，含设备投入及维护成本。</v>
          </cell>
          <cell r="F57" t="str">
            <v>01中药涂擦（特大）加收
02儿童加收</v>
          </cell>
        </row>
        <row r="57">
          <cell r="H57" t="str">
            <v>次</v>
          </cell>
        </row>
        <row r="57">
          <cell r="J57">
            <v>9.22</v>
          </cell>
          <cell r="K57">
            <v>13.66</v>
          </cell>
          <cell r="L57">
            <v>1.12</v>
          </cell>
          <cell r="M57">
            <v>24</v>
          </cell>
        </row>
        <row r="58">
          <cell r="B58" t="str">
            <v>014100000070001</v>
          </cell>
          <cell r="C58" t="str">
            <v>中药涂擦-中药涂擦(特大)(加收)</v>
          </cell>
          <cell r="D58" t="str">
            <v>由医务人员将调配药物，制成水剂或膏剂或油剂等剂型的外用药物，直接涂擦于患者体表特定部位或穴位（特大），以发挥促进活血化瘀、消炎止痛等各类作用。</v>
          </cell>
        </row>
        <row r="58">
          <cell r="H58" t="str">
            <v>次</v>
          </cell>
        </row>
        <row r="58">
          <cell r="M58">
            <v>3.6</v>
          </cell>
        </row>
        <row r="59">
          <cell r="B59" t="str">
            <v>014100000070002</v>
          </cell>
          <cell r="C59" t="str">
            <v>中药涂擦-儿童(加收)</v>
          </cell>
          <cell r="D59" t="str">
            <v>由医务人员将调配药物，制成水剂或膏剂或油剂等剂型的外用药物，直接涂擦于儿童患者体表特定部位或穴位，以发挥促进活血化瘀、消炎止痛等各类作用。</v>
          </cell>
        </row>
        <row r="59">
          <cell r="H59" t="str">
            <v>次</v>
          </cell>
        </row>
        <row r="59">
          <cell r="M59">
            <v>4.8</v>
          </cell>
        </row>
        <row r="60">
          <cell r="B60" t="str">
            <v>014100000080000</v>
          </cell>
          <cell r="C60" t="str">
            <v>中医熏洗</v>
          </cell>
          <cell r="D60" t="str">
            <v>由医务人员选用制备好的药卷、药香或其他材料，点燃后直接用烟熏烤或蒸汽的形式，作用在患者身体某特定部位，以发挥疏通经络、促进药物吸收等各类作用。</v>
          </cell>
          <cell r="E60" t="str">
            <v>所定价格涵盖局部清洁，药物调配，熏（蒸）药，处理用物所需的人力资源和基本物质资源消耗，含设备投入及维护成本。</v>
          </cell>
          <cell r="F60" t="str">
            <v>01儿童加收</v>
          </cell>
        </row>
        <row r="60">
          <cell r="H60" t="str">
            <v>次</v>
          </cell>
          <cell r="I60" t="str">
            <v>每日限收费2次。</v>
          </cell>
          <cell r="J60">
            <v>13.18</v>
          </cell>
          <cell r="K60">
            <v>17.96</v>
          </cell>
          <cell r="L60">
            <v>0.86</v>
          </cell>
          <cell r="M60">
            <v>32</v>
          </cell>
        </row>
        <row r="61">
          <cell r="B61" t="str">
            <v>014100000080001</v>
          </cell>
          <cell r="C61" t="str">
            <v>中医熏洗-儿童(加收)</v>
          </cell>
          <cell r="D61" t="str">
            <v>由医务人员选用制备好的药卷、药香或其他材料，点燃后直接用烟熏烤或蒸汽的形式，作用在儿童患者身体某特定部位，以发挥疏通经络、促进药物吸收等各类作用。</v>
          </cell>
        </row>
        <row r="61">
          <cell r="H61" t="str">
            <v>次</v>
          </cell>
        </row>
        <row r="61">
          <cell r="M61">
            <v>6.4</v>
          </cell>
        </row>
        <row r="62">
          <cell r="B62" t="str">
            <v>014100000090000</v>
          </cell>
          <cell r="C62" t="str">
            <v>中药腐蚀</v>
          </cell>
          <cell r="D62" t="str">
            <v>由医务人员选用具有一定腐蚀作用的药物，敷涂患处，以蚀去恶肉、赘生物、肿物等，实现局部病变祛除，促使新肉生长。</v>
          </cell>
          <cell r="E62" t="str">
            <v>所定价格涵盖局部消毒，药物调配，腐蚀，包扎，处理用物所需的人力资源和基本物质资源消耗，含设备投入及维护成本。</v>
          </cell>
          <cell r="F62" t="str">
            <v>01儿童加收</v>
          </cell>
        </row>
        <row r="62">
          <cell r="H62" t="str">
            <v>腐蚀位点/次</v>
          </cell>
        </row>
        <row r="62">
          <cell r="M62">
            <v>20</v>
          </cell>
        </row>
        <row r="63">
          <cell r="B63" t="str">
            <v>014100000090001</v>
          </cell>
          <cell r="C63" t="str">
            <v>中药腐蚀-儿童(加收)</v>
          </cell>
          <cell r="D63" t="str">
            <v>由医务人员选用具有一定腐蚀作用的药物，敷涂儿童患处，以蚀去恶肉、赘生物、肿物等，实现局部病变祛除，促使新肉生长。</v>
          </cell>
        </row>
        <row r="63">
          <cell r="H63" t="str">
            <v>腐蚀位点/次</v>
          </cell>
        </row>
        <row r="63">
          <cell r="M63">
            <v>4</v>
          </cell>
        </row>
        <row r="64">
          <cell r="B64" t="str">
            <v>014100000100000</v>
          </cell>
          <cell r="C64" t="str">
            <v>中药化腐清疮</v>
          </cell>
          <cell r="D64" t="str">
            <v>由医务人员将化腐药物敷施于疮面，达到去腐生肌，促进疮面愈合的作用。</v>
          </cell>
          <cell r="E64" t="str">
            <v>所定价格涵盖药物调配，局部消毒，皮肤表层创面清理、敷药、包扎，处理用物所需的人力资源和基本物质资源消耗，含设备投入及维护成本。</v>
          </cell>
          <cell r="F64" t="str">
            <v>01深层化腐清疮加收
02儿童加收</v>
          </cell>
        </row>
        <row r="64">
          <cell r="H64" t="str">
            <v>疮面/次</v>
          </cell>
        </row>
        <row r="64">
          <cell r="M64">
            <v>44</v>
          </cell>
        </row>
        <row r="65">
          <cell r="B65" t="str">
            <v>014100000100001</v>
          </cell>
          <cell r="C65" t="str">
            <v>中药化腐清疮-深层化腐清疮(加收)</v>
          </cell>
          <cell r="D65" t="str">
            <v>由医务人员将化腐药物敷施于深层疮面，达到去腐生肌，促进疮面愈合的作用。</v>
          </cell>
        </row>
        <row r="65">
          <cell r="H65" t="str">
            <v>疮面/次</v>
          </cell>
        </row>
        <row r="65">
          <cell r="M65">
            <v>4.4</v>
          </cell>
        </row>
        <row r="66">
          <cell r="B66" t="str">
            <v>014100000100002</v>
          </cell>
          <cell r="C66" t="str">
            <v>中药化腐清疮-儿童(加收)</v>
          </cell>
          <cell r="D66" t="str">
            <v>由医务人员将化腐药物敷施于儿童疮面，达到去腐生肌，促进疮面愈合的作用。</v>
          </cell>
        </row>
        <row r="66">
          <cell r="H66" t="str">
            <v>疮面/次</v>
          </cell>
        </row>
        <row r="66">
          <cell r="M66">
            <v>8.8</v>
          </cell>
        </row>
        <row r="67">
          <cell r="B67" t="str">
            <v>014100000110000</v>
          </cell>
          <cell r="C67" t="str">
            <v>中医锐性清疮</v>
          </cell>
          <cell r="D67" t="str">
            <v>由医务人员使用包括但不限于刀、剪、刮勺、钳等器械清除创面，发挥去腐生肌、促进疮面愈合的作用。</v>
          </cell>
          <cell r="E67" t="str">
            <v>所定价格涵盖药物调配，局部消毒，皮肤表层创面清理、使用器械清疮、敷药、包扎，处理用物所需的人力资源和基本物质资源消耗，含设备投入及维护成本。</v>
          </cell>
          <cell r="F67" t="str">
            <v>01儿童加收</v>
          </cell>
        </row>
        <row r="67">
          <cell r="H67" t="str">
            <v>疮面/次</v>
          </cell>
        </row>
        <row r="67">
          <cell r="M67">
            <v>48</v>
          </cell>
        </row>
        <row r="68">
          <cell r="B68" t="str">
            <v>014100000110001</v>
          </cell>
          <cell r="C68" t="str">
            <v>中医锐性清疮-儿童(加收)</v>
          </cell>
          <cell r="D68" t="str">
            <v>由医务人员使用包括但不限于刀、剪、刮勺、钳等器械清除儿童患者创面，发挥去腐生肌、促进疮面愈合的作用。</v>
          </cell>
        </row>
        <row r="68">
          <cell r="H68" t="str">
            <v>疮面/次</v>
          </cell>
        </row>
        <row r="68">
          <cell r="M68">
            <v>9.6</v>
          </cell>
        </row>
        <row r="69">
          <cell r="B69" t="str">
            <v>014100000120000</v>
          </cell>
          <cell r="C69" t="str">
            <v>中医窦道（切开）搔爬</v>
          </cell>
          <cell r="D69" t="str">
            <v>完成窦道（切开）搔爬，促进窦道闭合。</v>
          </cell>
          <cell r="E69" t="str">
            <v>所定价格涵盖局部消毒，探查浅表窦道，必要时切开，搔爬，处理用物所需的人力资源和基本物质资源消耗，含设备投入及维护成本。</v>
          </cell>
          <cell r="F69" t="str">
            <v>01深层搔爬加收
02耳前窦道加收
03儿童加收</v>
          </cell>
        </row>
        <row r="69">
          <cell r="H69" t="str">
            <v>每窦道/次</v>
          </cell>
        </row>
        <row r="69">
          <cell r="M69">
            <v>66.4</v>
          </cell>
        </row>
        <row r="70">
          <cell r="B70" t="str">
            <v>014100000120001</v>
          </cell>
          <cell r="C70" t="str">
            <v>中医窦道(切开) 搔爬-深层搔爬(加收)</v>
          </cell>
          <cell r="D70" t="str">
            <v>完成窦道（切开）深层搔爬，促进窦道闭合。</v>
          </cell>
        </row>
        <row r="70">
          <cell r="H70" t="str">
            <v>每窦道/次</v>
          </cell>
        </row>
        <row r="70">
          <cell r="M70">
            <v>9.96</v>
          </cell>
        </row>
        <row r="71">
          <cell r="B71" t="str">
            <v>014100000120002</v>
          </cell>
          <cell r="C71" t="str">
            <v>中医窦道(切开) 搔爬-耳前窦道(加收)</v>
          </cell>
          <cell r="D71" t="str">
            <v>完成耳前窦道（切开）搔爬，促进窦道闭合。</v>
          </cell>
        </row>
        <row r="71">
          <cell r="H71" t="str">
            <v>每窦道/次</v>
          </cell>
        </row>
        <row r="71">
          <cell r="M71">
            <v>19.92</v>
          </cell>
        </row>
        <row r="72">
          <cell r="B72" t="str">
            <v>014100000120003</v>
          </cell>
          <cell r="C72" t="str">
            <v>中医窦道(切开) 搔爬-儿童(加收)</v>
          </cell>
          <cell r="D72" t="str">
            <v>完成儿童患者的窦道（切开）搔爬，促进窦道闭合。</v>
          </cell>
        </row>
        <row r="72">
          <cell r="H72" t="str">
            <v>每窦道/次</v>
          </cell>
        </row>
        <row r="72">
          <cell r="M72">
            <v>13.28</v>
          </cell>
        </row>
        <row r="73">
          <cell r="B73" t="str">
            <v>014100000130000</v>
          </cell>
          <cell r="C73" t="str">
            <v>中医挑治</v>
          </cell>
          <cell r="D73" t="str">
            <v>由医务人员使用针具，在特定部位或穴位上刺入、挑拨，以发挥调理气血、疏通经络、解除瘀滞等各类作用。</v>
          </cell>
          <cell r="E73" t="str">
            <v>所定价格涵盖确定部位，局部消毒，挑治，处理创口所需的人力资源和基本物质资源消耗，含设备投入及维护成本。</v>
          </cell>
          <cell r="F73" t="str">
            <v>01儿童加收</v>
          </cell>
        </row>
        <row r="73">
          <cell r="H73" t="str">
            <v>挑治部位/次</v>
          </cell>
        </row>
        <row r="73">
          <cell r="J73">
            <v>15.76</v>
          </cell>
          <cell r="K73">
            <v>5.52</v>
          </cell>
          <cell r="L73">
            <v>1.12</v>
          </cell>
          <cell r="M73">
            <v>22.4</v>
          </cell>
        </row>
        <row r="74">
          <cell r="B74" t="str">
            <v>014100000130001</v>
          </cell>
          <cell r="C74" t="str">
            <v>中医挑治-儿童(加收)</v>
          </cell>
          <cell r="D74" t="str">
            <v>由医务人员使用针具，在儿童患者特定部位或穴位上刺入、挑拨，以发挥调理气血、疏通经络、解除瘀滞等各类作用。</v>
          </cell>
        </row>
        <row r="74">
          <cell r="H74" t="str">
            <v>挑治部位/次</v>
          </cell>
        </row>
        <row r="74">
          <cell r="M74">
            <v>4.48</v>
          </cell>
        </row>
        <row r="75">
          <cell r="B75" t="str">
            <v>014100000140000</v>
          </cell>
          <cell r="C75" t="str">
            <v>中医割治</v>
          </cell>
          <cell r="D75" t="str">
            <v>由医务人员选择部位或穴位，使用操作器具完成切割，以发挥促进经络疏通、毒邪外泄、缓解病痛等各类作用。</v>
          </cell>
          <cell r="E75" t="str">
            <v>所定价格涵盖确定部位，局部消毒，切割、包扎创口、处理用物所需的人力资源和基本物质资源消耗，含设备投入及维护成本。</v>
          </cell>
          <cell r="F75" t="str">
            <v>01儿童加收</v>
          </cell>
        </row>
        <row r="75">
          <cell r="H75" t="str">
            <v>次</v>
          </cell>
        </row>
        <row r="75">
          <cell r="M75">
            <v>30.4</v>
          </cell>
        </row>
        <row r="76">
          <cell r="B76" t="str">
            <v>014100000140001</v>
          </cell>
          <cell r="C76" t="str">
            <v>中医割治-儿童(加收)</v>
          </cell>
          <cell r="D76" t="str">
            <v>由医务人员选择儿童患者的部位或穴位，使用操作器具完成切割，以发挥促进经络疏通、毒邪外泄、缓解病痛等各类作用。</v>
          </cell>
        </row>
        <row r="76">
          <cell r="H76" t="str">
            <v>次</v>
          </cell>
        </row>
        <row r="76">
          <cell r="M76">
            <v>6.08</v>
          </cell>
        </row>
        <row r="77">
          <cell r="B77" t="str">
            <v>014100000150000</v>
          </cell>
          <cell r="C77" t="str">
            <v>中医穴位放血治疗</v>
          </cell>
          <cell r="D77" t="str">
            <v>由医务人员辨证使用器具刺（划）破特定穴位或部位，放出适量血液，以发挥促进活血祛瘀、排毒止痛等各类作用。</v>
          </cell>
          <cell r="E77" t="str">
            <v>所定价格涵盖使用各种工具，局部消毒，确定部位，放血，处理创口所需的人力资源和基本物质资源消耗，含设备投入及维护成本。</v>
          </cell>
          <cell r="F77" t="str">
            <v>01甲床放血加收         
02刺络放血加收
03儿童加收</v>
          </cell>
        </row>
        <row r="77">
          <cell r="H77" t="str">
            <v>次</v>
          </cell>
        </row>
        <row r="77">
          <cell r="J77">
            <v>30.22</v>
          </cell>
          <cell r="K77">
            <v>15.76</v>
          </cell>
          <cell r="L77">
            <v>2.02</v>
          </cell>
          <cell r="M77">
            <v>48</v>
          </cell>
        </row>
        <row r="78">
          <cell r="B78" t="str">
            <v>014100000150001</v>
          </cell>
          <cell r="C78" t="str">
            <v>中医穴位放血治疗-甲床放血(加收)</v>
          </cell>
          <cell r="D78" t="str">
            <v>由医务人员辨证使用器具刺（划）破甲床，放出适量血液，以发挥促进活血祛瘀、排毒止痛等各类作用。</v>
          </cell>
        </row>
        <row r="78">
          <cell r="H78" t="str">
            <v>次</v>
          </cell>
        </row>
        <row r="78">
          <cell r="M78">
            <v>14.4</v>
          </cell>
        </row>
        <row r="79">
          <cell r="B79" t="str">
            <v>014100000150002</v>
          </cell>
          <cell r="C79" t="str">
            <v>中医穴位放血治疗-刺络放血(加收)</v>
          </cell>
          <cell r="D79" t="str">
            <v>由医务人员辨证使用器具刺络，放出适量血液，以发挥促进活血祛瘀、排毒止痛等各类作用。</v>
          </cell>
        </row>
        <row r="79">
          <cell r="H79" t="str">
            <v>次</v>
          </cell>
        </row>
        <row r="79">
          <cell r="M79">
            <v>12</v>
          </cell>
        </row>
        <row r="80">
          <cell r="B80" t="str">
            <v>014100000150003</v>
          </cell>
          <cell r="C80" t="str">
            <v>中医穴位放血治疗-儿童(加收)</v>
          </cell>
          <cell r="D80" t="str">
            <v>由医务人员辨证使用器具刺（划）破儿童患者特定穴位或部位，放出适量血液，以发挥促进活血祛瘀、排毒止痛等各类作用。</v>
          </cell>
        </row>
        <row r="80">
          <cell r="H80" t="str">
            <v>次</v>
          </cell>
        </row>
        <row r="80">
          <cell r="M80">
            <v>9.6</v>
          </cell>
        </row>
        <row r="81">
          <cell r="B81" t="str">
            <v>014100000160000</v>
          </cell>
          <cell r="C81" t="str">
            <v>中医药线引流</v>
          </cell>
          <cell r="D81" t="str">
            <v>由医务人员使用不同材料加药品制作成线状物，插入引流口中，达到祛腐引流，促进疮口愈合的作用。</v>
          </cell>
          <cell r="E81" t="str">
            <v>所定价格涵盖引流物制作、药物调配，局部消毒，疮口清理、放置引流物、必要时切开，局部包扎、处理用物所需的人力资源和基本物质资源消耗，含设备投入及维护成本。</v>
          </cell>
          <cell r="F81" t="str">
            <v>01儿童加收</v>
          </cell>
        </row>
        <row r="81">
          <cell r="H81" t="str">
            <v>每引流口/次</v>
          </cell>
        </row>
        <row r="81">
          <cell r="M81">
            <v>48</v>
          </cell>
        </row>
        <row r="82">
          <cell r="B82" t="str">
            <v>014100000160001</v>
          </cell>
          <cell r="C82" t="str">
            <v>中医药线引流-儿童(加收)</v>
          </cell>
          <cell r="D82" t="str">
            <v>由医务人员使用不同材料加药品制作成线状物，插入儿童患者的引流口中，达到祛腐引流，促进疮口愈合的作 用。</v>
          </cell>
        </row>
        <row r="82">
          <cell r="H82" t="str">
            <v>每引流口/次</v>
          </cell>
        </row>
        <row r="82">
          <cell r="M82">
            <v>9.6</v>
          </cell>
        </row>
        <row r="83">
          <cell r="B83" t="str">
            <v>014100000170000</v>
          </cell>
          <cell r="C83" t="str">
            <v>中医刮痧</v>
          </cell>
          <cell r="D83" t="str">
            <v>由医务人员通过刮痧器具和相应的手法，在体表进行反复刮动、摩擦，以发挥促进活血透痧等各类作用。</v>
          </cell>
          <cell r="E83" t="str">
            <v>所定价格涵盖局部消毒，确定部位、刮拭、清洁，处理用物所需的人力资源和基本物质资源消耗，含设备投入及维护成本。</v>
          </cell>
          <cell r="F83" t="str">
            <v>01儿童加收</v>
          </cell>
        </row>
        <row r="83">
          <cell r="H83" t="str">
            <v>次</v>
          </cell>
        </row>
        <row r="83">
          <cell r="J83">
            <v>48.82</v>
          </cell>
          <cell r="K83">
            <v>5.16</v>
          </cell>
          <cell r="L83">
            <v>2.02</v>
          </cell>
          <cell r="M83">
            <v>56</v>
          </cell>
        </row>
        <row r="84">
          <cell r="B84" t="str">
            <v>014100000170001</v>
          </cell>
          <cell r="C84" t="str">
            <v>中医刮痧-儿童(加收)</v>
          </cell>
          <cell r="D84" t="str">
            <v>由医务人员通过刮痧器具和相应的手法，在儿童患者的体表进行反复刮动、摩擦，从发挥促进活血透痧等各类作用。</v>
          </cell>
        </row>
        <row r="84">
          <cell r="H84" t="str">
            <v>次</v>
          </cell>
        </row>
        <row r="84">
          <cell r="M84">
            <v>11.2</v>
          </cell>
        </row>
        <row r="85">
          <cell r="B85" t="str">
            <v>014100000180000</v>
          </cell>
          <cell r="C85" t="str">
            <v>砭石疗法</v>
          </cell>
          <cell r="D85" t="str">
            <v>由医务人员使用砭石等同类功能的器具，通过各类手法作用在人体各部位，以发挥促进疏通经络、活血理气等各类作用。</v>
          </cell>
          <cell r="E85" t="str">
            <v>所定价格涵盖局部消毒，确定部位、运用点、压、揉、推、刮、擦等各类手法、清洁，处理用物所需的人力资源和基本物质资源消耗，含设备投入及维护成本。</v>
          </cell>
          <cell r="F85" t="str">
            <v>01儿童加收</v>
          </cell>
        </row>
        <row r="85">
          <cell r="H85" t="str">
            <v>次</v>
          </cell>
        </row>
        <row r="85">
          <cell r="J85">
            <v>36.72</v>
          </cell>
          <cell r="K85">
            <v>10.08</v>
          </cell>
          <cell r="L85">
            <v>1.2</v>
          </cell>
          <cell r="M85">
            <v>48</v>
          </cell>
        </row>
        <row r="86">
          <cell r="B86" t="str">
            <v>014100000180001</v>
          </cell>
          <cell r="C86" t="str">
            <v>砭石疗法-儿童(加收)</v>
          </cell>
          <cell r="D86" t="str">
            <v>由医务人员使用砭石等同类功能的器具，通过各类手法作用在儿童患者的各部位，以发挥促进疏通经络、活血理气等各类作用。</v>
          </cell>
        </row>
        <row r="86">
          <cell r="H86" t="str">
            <v>次</v>
          </cell>
        </row>
        <row r="86">
          <cell r="M86">
            <v>9.6</v>
          </cell>
        </row>
        <row r="89">
          <cell r="B89" t="str">
            <v>014400000010000</v>
          </cell>
          <cell r="C89" t="str">
            <v>悬空灸</v>
          </cell>
          <cell r="D89" t="str">
            <v>由医务人员将施灸制品与皮肤保持一定距离，通过温和的药力和热力进行治疗，促进疏通经络，调和阴阳，扶正祛邪，达到治疗疾病的目的。</v>
          </cell>
          <cell r="E89" t="str">
            <v>所定价格涵盖施灸制品制备，点燃，穴位确定，固定或调节距离，熏烤，控制温度，处理用物等所需的人力资源和基本物质资源消耗。</v>
          </cell>
          <cell r="F89" t="str">
            <v>01儿童加收</v>
          </cell>
          <cell r="G89" t="str">
            <v>01雷火灸（太乙神针）</v>
          </cell>
          <cell r="H89" t="str">
            <v>次</v>
          </cell>
        </row>
        <row r="89">
          <cell r="J89">
            <v>23.2</v>
          </cell>
          <cell r="K89">
            <v>2.78</v>
          </cell>
          <cell r="L89">
            <v>2.02</v>
          </cell>
          <cell r="M89">
            <v>28</v>
          </cell>
        </row>
        <row r="90">
          <cell r="B90" t="str">
            <v>014400000010001</v>
          </cell>
          <cell r="C90" t="str">
            <v>悬空灸-儿童(加收)</v>
          </cell>
          <cell r="D90" t="str">
            <v>由医务人员将施灸制品与儿童皮肤保持一定距离，通过温和的药力和热力进行治疗，促进疏通经络，调和阴阳，扶正祛邪，达到治疗疾病的目的。</v>
          </cell>
        </row>
        <row r="90">
          <cell r="H90" t="str">
            <v>次</v>
          </cell>
        </row>
        <row r="90">
          <cell r="M90">
            <v>5.6</v>
          </cell>
        </row>
        <row r="91">
          <cell r="B91" t="str">
            <v>014400000010100</v>
          </cell>
          <cell r="C91" t="str">
            <v>悬空灸-雷火灸 (太乙神针)(扩展)</v>
          </cell>
          <cell r="D91" t="str">
            <v>由医务人员将雷火灸 (太乙神针)制品与皮肤保持一定距离，通过温和的药力和热力进行治疗，促进疏通经络，调和阴阳，扶正祛邪，达到治疗疾病的目的。</v>
          </cell>
        </row>
        <row r="91">
          <cell r="H91" t="str">
            <v>次</v>
          </cell>
        </row>
        <row r="91">
          <cell r="M91">
            <v>28</v>
          </cell>
        </row>
        <row r="92">
          <cell r="B92" t="str">
            <v>014400000020000</v>
          </cell>
          <cell r="C92" t="str">
            <v>直接灸</v>
          </cell>
          <cell r="D92" t="str">
            <v>由医务人员将施灸制品直接作用于皮肤，通过温和的药力和热力进行治疗，促进疏通经络，调和阴阳，扶正祛邪，达到治疗疾病的目的。</v>
          </cell>
          <cell r="E92" t="str">
            <v>所定价格涵盖施灸制品制备，点燃，穴位确定，皮肤消毒，点触、拍打、熨法等方式所需的人力资源和基本物质资源消耗。</v>
          </cell>
          <cell r="F92" t="str">
            <v>01儿童加收</v>
          </cell>
        </row>
        <row r="92">
          <cell r="H92" t="str">
            <v>次</v>
          </cell>
        </row>
        <row r="92">
          <cell r="J92">
            <v>16.88</v>
          </cell>
          <cell r="K92">
            <v>1.1</v>
          </cell>
          <cell r="L92">
            <v>2.02</v>
          </cell>
          <cell r="M92">
            <v>20</v>
          </cell>
        </row>
        <row r="93">
          <cell r="B93" t="str">
            <v>014400000020001</v>
          </cell>
          <cell r="C93" t="str">
            <v>直接灸-儿童(加收)</v>
          </cell>
          <cell r="D93" t="str">
            <v>由医务人员将施灸制品直接作用于儿童皮肤，通过温和的药力和热力进行治疗，促进疏通经络，调和阴阳，扶正祛邪，达到治疗疾病的目的。</v>
          </cell>
        </row>
        <row r="93">
          <cell r="H93" t="str">
            <v>次</v>
          </cell>
        </row>
        <row r="93">
          <cell r="M93">
            <v>4</v>
          </cell>
        </row>
        <row r="94">
          <cell r="B94" t="str">
            <v>014400000030000</v>
          </cell>
          <cell r="C94" t="str">
            <v>隔物灸</v>
          </cell>
          <cell r="D94" t="str">
            <v>由医务人员将施灸制品通过间隔各类物品实施灸法，通过温和的药力和热力进行治疗，促进疏通经络，调和阴阳，扶正祛邪，达到治疗疾病的目的。</v>
          </cell>
          <cell r="E94" t="str">
            <v>所定价格涵盖间隔物和施灸制品的制备，摆放，点燃，施灸等所需的人力资源和基本物质资源消耗。</v>
          </cell>
          <cell r="F94" t="str">
            <v>01儿童加收</v>
          </cell>
        </row>
        <row r="94">
          <cell r="H94" t="str">
            <v>次</v>
          </cell>
        </row>
        <row r="94">
          <cell r="J94">
            <v>14.49</v>
          </cell>
          <cell r="K94">
            <v>11.49</v>
          </cell>
          <cell r="L94">
            <v>2.02</v>
          </cell>
          <cell r="M94">
            <v>28</v>
          </cell>
        </row>
        <row r="95">
          <cell r="B95" t="str">
            <v>014400000030001</v>
          </cell>
          <cell r="C95" t="str">
            <v>隔物灸-儿童(加收)</v>
          </cell>
          <cell r="D95" t="str">
            <v>由医务人员将施灸制品通过间隔各类物品对儿童实施灸法，通过温和的药力和热力进行治疗，促进疏通经络，调和阴阳，扶正祛邪，达到治疗疾病的目的。</v>
          </cell>
        </row>
        <row r="95">
          <cell r="H95" t="str">
            <v>次</v>
          </cell>
        </row>
        <row r="95">
          <cell r="M95">
            <v>5.6</v>
          </cell>
        </row>
        <row r="96">
          <cell r="B96" t="str">
            <v>014400000040000</v>
          </cell>
          <cell r="C96" t="str">
            <v>铺灸</v>
          </cell>
          <cell r="D96" t="str">
            <v>由医务人员将施灸制品对胸腹部、腰背部等平铺灸饼实施灸法，通过温和的药力和热力进行治疗，促进疏通经络，调和阴阳，扶正祛邪，达到治疗疾病的目的。</v>
          </cell>
          <cell r="E96" t="str">
            <v>所定价格涵盖灸饼和施灸制品制备，撒药粉，平铺，放置，点燃，施灸等所需的人力资源和基本物质资源消耗时间成本。</v>
          </cell>
          <cell r="F96" t="str">
            <v>01儿童加收
02督灸（火龙灸）加收</v>
          </cell>
        </row>
        <row r="96">
          <cell r="H96" t="str">
            <v>次</v>
          </cell>
        </row>
        <row r="96">
          <cell r="J96">
            <v>92.51</v>
          </cell>
          <cell r="K96">
            <v>25.38</v>
          </cell>
          <cell r="L96">
            <v>2.11</v>
          </cell>
          <cell r="M96">
            <v>120</v>
          </cell>
        </row>
        <row r="97">
          <cell r="B97" t="str">
            <v>014400000040001</v>
          </cell>
          <cell r="C97" t="str">
            <v>铺灸-儿童(加收)</v>
          </cell>
          <cell r="D97" t="str">
            <v>由医务人员将施灸制品对儿童胸腹部、腰背部等平铺灸饼实施灸法，通过温和的药力和热力进行治疗，促进疏通经络，调和阴阳，扶正祛邪，达到治疗疾病的目的。</v>
          </cell>
        </row>
        <row r="97">
          <cell r="H97" t="str">
            <v>次</v>
          </cell>
        </row>
        <row r="97">
          <cell r="M97">
            <v>24</v>
          </cell>
        </row>
        <row r="98">
          <cell r="B98" t="str">
            <v>014400000040002</v>
          </cell>
          <cell r="C98" t="str">
            <v>铺灸-(督灸 (火龙灸))(加收)</v>
          </cell>
          <cell r="D98" t="str">
            <v>由医务人员将督灸 (火龙灸)制品对胸腹部、腰背部等平铺灸饼实施灸法，通过温和的药力和热力进行治疗，促进疏通经络，调和阴阳，扶正祛邪，达到治疗疾病的目的。</v>
          </cell>
        </row>
        <row r="98">
          <cell r="H98" t="str">
            <v>次</v>
          </cell>
        </row>
        <row r="98">
          <cell r="M98">
            <v>24</v>
          </cell>
        </row>
        <row r="99">
          <cell r="B99" t="str">
            <v>014400000050000</v>
          </cell>
          <cell r="C99" t="str">
            <v>中医拔罐</v>
          </cell>
          <cell r="D99" t="str">
            <v>由医务人员以罐为工具，利用各类方式方法使之吸附于体表的固定部位进行治疗，促进通经活络，行气活血，祛风散寒。</v>
          </cell>
          <cell r="E99" t="str">
            <v>所定价格可以涵盖清洁，罐具吸附，观察，撤罐，处理用物所需的人力资源和基本物质资源消耗。</v>
          </cell>
          <cell r="F99" t="str">
            <v>01药物罐加收
02水罐加收</v>
          </cell>
          <cell r="G99" t="str">
            <v>01火罐
02电火罐
03着罐
04磁疗罐
05真空拔罐
06电罐</v>
          </cell>
          <cell r="H99" t="str">
            <v>次</v>
          </cell>
        </row>
        <row r="99">
          <cell r="J99">
            <v>13.28</v>
          </cell>
          <cell r="K99">
            <v>16.7</v>
          </cell>
          <cell r="L99">
            <v>2.02</v>
          </cell>
          <cell r="M99">
            <v>32</v>
          </cell>
        </row>
        <row r="100">
          <cell r="B100" t="str">
            <v>014400000050001</v>
          </cell>
          <cell r="C100" t="str">
            <v>中医拔罐-药物罐(加收)</v>
          </cell>
          <cell r="D100" t="str">
            <v>由医务人员以药物罐为工具，利用各类方式方法使之吸附于体表的固定部位进行治疗，促进通经活络，行气活血，祛风散寒。</v>
          </cell>
        </row>
        <row r="100">
          <cell r="H100" t="str">
            <v>次</v>
          </cell>
        </row>
        <row r="100">
          <cell r="M100">
            <v>8</v>
          </cell>
        </row>
        <row r="101">
          <cell r="B101" t="str">
            <v>014400000050002</v>
          </cell>
          <cell r="C101" t="str">
            <v>中医拔罐-水罐(加收)</v>
          </cell>
          <cell r="D101" t="str">
            <v>由医务人员以水罐为工具，利用各类方式方法使之吸附于体表的固定部位进行治疗，促进通经活络，行气活血，祛风散寒。</v>
          </cell>
        </row>
        <row r="101">
          <cell r="H101" t="str">
            <v>次</v>
          </cell>
        </row>
        <row r="101">
          <cell r="M101">
            <v>8</v>
          </cell>
        </row>
        <row r="102">
          <cell r="B102" t="str">
            <v>014400000050100</v>
          </cell>
          <cell r="C102" t="str">
            <v>中医拔罐-火罐（扩展）</v>
          </cell>
          <cell r="D102" t="str">
            <v>由医务人员以火罐为工具，利用各类方式方法使之吸附于体表的固定部位进行治疗，促进通经活络，行气活血，祛风散寒。</v>
          </cell>
          <cell r="E102" t="str">
            <v>所定价格可以涵盖清洁，罐具吸附，观察，撤罐，处理用物所需的人力资源和基本物质资源消耗</v>
          </cell>
        </row>
        <row r="102">
          <cell r="H102" t="str">
            <v>次</v>
          </cell>
        </row>
        <row r="102">
          <cell r="M102">
            <v>32</v>
          </cell>
        </row>
        <row r="103">
          <cell r="B103" t="str">
            <v>014400000050200</v>
          </cell>
          <cell r="C103" t="str">
            <v>中医拔罐-电火罐（扩展）</v>
          </cell>
          <cell r="D103" t="str">
            <v>由医务人员以电火罐为工具，利用各类方式方法使之吸附于体表的固定部位进行治疗，促进通经活络，行气活血，祛风散寒。</v>
          </cell>
          <cell r="E103" t="str">
            <v>所定价格可以涵盖清洁，罐具吸附，观察，撤罐，处理用物所需的人力资源和基本物质资源消耗</v>
          </cell>
        </row>
        <row r="103">
          <cell r="H103" t="str">
            <v>次</v>
          </cell>
        </row>
        <row r="103">
          <cell r="M103">
            <v>32</v>
          </cell>
        </row>
        <row r="104">
          <cell r="B104" t="str">
            <v>014400000050300</v>
          </cell>
          <cell r="C104" t="str">
            <v>中医拔罐-着罐（扩展）</v>
          </cell>
          <cell r="D104" t="str">
            <v>由医务人员以着罐为工具，利用各类方式方法使之吸附于体表的固定部位进行治疗，促进通经活络，行气活血，祛风散寒。</v>
          </cell>
          <cell r="E104" t="str">
            <v>所定价格可以涵盖清洁，罐具吸附，观察，撤罐，处理用物所需的人力资源和基本物质资源消耗</v>
          </cell>
        </row>
        <row r="104">
          <cell r="H104" t="str">
            <v>次</v>
          </cell>
        </row>
        <row r="104">
          <cell r="M104">
            <v>32</v>
          </cell>
        </row>
        <row r="105">
          <cell r="B105" t="str">
            <v>014400000050400</v>
          </cell>
          <cell r="C105" t="str">
            <v>中医拔罐-磁疗罐（扩展）</v>
          </cell>
          <cell r="D105" t="str">
            <v>由医务人员以磁疗罐为工具，利用各类方式方法使之吸附于体表的固定部位进行治疗，促进通经活络，行气活血，祛风散寒。</v>
          </cell>
          <cell r="E105" t="str">
            <v>所定价格可以涵盖清洁，罐具吸附，观察，撤罐，处理用物所需的人力资源和基本物质资源消耗</v>
          </cell>
        </row>
        <row r="105">
          <cell r="H105" t="str">
            <v>次</v>
          </cell>
        </row>
        <row r="105">
          <cell r="M105">
            <v>32</v>
          </cell>
        </row>
        <row r="106">
          <cell r="B106" t="str">
            <v>014400000050500</v>
          </cell>
          <cell r="C106" t="str">
            <v>中医拔罐-真空拔罐（扩展）</v>
          </cell>
          <cell r="D106" t="str">
            <v>由医务人员以真空拔罐为工具，利用各类方式方法使之吸附于体表的固定部位进行治疗，促进通经活络，行气活血，祛风散寒。</v>
          </cell>
          <cell r="E106" t="str">
            <v>所定价格可以涵盖清洁，罐具吸附，观察，撤罐，处理用物所需的人力资源和基本物质资源消耗</v>
          </cell>
        </row>
        <row r="106">
          <cell r="H106" t="str">
            <v>次</v>
          </cell>
        </row>
        <row r="106">
          <cell r="M106">
            <v>32</v>
          </cell>
        </row>
        <row r="107">
          <cell r="B107" t="str">
            <v>014400000050600</v>
          </cell>
          <cell r="C107" t="str">
            <v>中医拔罐-电罐（扩展）</v>
          </cell>
          <cell r="D107" t="str">
            <v>由医务人员以电罐为工具，利用各类方式方法使之吸附于体表的固定部位进行治疗，促进通经活络，行气活血，祛风散寒。</v>
          </cell>
          <cell r="E107" t="str">
            <v>所定价格可以涵盖清洁，罐具吸附，观察，撤罐，处理用物所需的人力资源和基本物质资源消耗</v>
          </cell>
        </row>
        <row r="107">
          <cell r="H107" t="str">
            <v>次</v>
          </cell>
        </row>
        <row r="107">
          <cell r="M107">
            <v>32</v>
          </cell>
        </row>
        <row r="108">
          <cell r="B108" t="str">
            <v>014400000060000</v>
          </cell>
          <cell r="C108" t="str">
            <v>中医走罐</v>
          </cell>
          <cell r="D108" t="str">
            <v>由医务人员以罐为工具，利用各类方式方法使之吸附于体表的固定部位游走滑动进行治疗，促进通经活络。</v>
          </cell>
          <cell r="E108" t="str">
            <v>所定价格可以涵盖清洁，涂抹润滑剂，罐具吸附并反复滑动，处理用物所需的人力资源和基本物质资源消耗。</v>
          </cell>
        </row>
        <row r="108">
          <cell r="G108" t="str">
            <v>01平衡罐</v>
          </cell>
          <cell r="H108" t="str">
            <v>次</v>
          </cell>
        </row>
        <row r="108">
          <cell r="J108">
            <v>3.49</v>
          </cell>
          <cell r="K108">
            <v>10.49</v>
          </cell>
          <cell r="L108">
            <v>2.02</v>
          </cell>
          <cell r="M108">
            <v>16</v>
          </cell>
        </row>
        <row r="109">
          <cell r="B109" t="str">
            <v>014400000060100</v>
          </cell>
          <cell r="C109" t="str">
            <v>中医走罐-平衡罐(扩展)</v>
          </cell>
          <cell r="D109" t="str">
            <v>由医务人员以罐为工具，利用各类方式方法使之吸附于体表的固定部位游走滑动进行治疗，促进通经活络。</v>
          </cell>
          <cell r="E109" t="str">
            <v>所定价格可以涵盖清洁，涂抹润滑剂，罐具吸附并反复滑动，处理用物所需的人力资源和基本物质资源消耗</v>
          </cell>
        </row>
        <row r="109">
          <cell r="H109" t="str">
            <v>次</v>
          </cell>
        </row>
        <row r="109">
          <cell r="M109">
            <v>16</v>
          </cell>
        </row>
        <row r="110">
          <cell r="B110" t="str">
            <v>014400000070000</v>
          </cell>
          <cell r="C110" t="str">
            <v>中医闪罐</v>
          </cell>
          <cell r="D110" t="str">
            <v>由医务人员以罐为工具，利用各类方式方法使之吸附于体表的固定部位，通过反复拔、起，使皮肤反复的紧、松进行治疗，促进通经活络。</v>
          </cell>
          <cell r="E110" t="str">
            <v>所定价格可以涵盖清洁，罐具吸附并反复拔、起，处理用物所需的人力资源和基本物质资源消耗。</v>
          </cell>
        </row>
        <row r="110">
          <cell r="H110" t="str">
            <v>次</v>
          </cell>
        </row>
        <row r="110">
          <cell r="J110">
            <v>13.28</v>
          </cell>
          <cell r="K110">
            <v>16.7</v>
          </cell>
          <cell r="L110">
            <v>2.02</v>
          </cell>
          <cell r="M110">
            <v>32</v>
          </cell>
        </row>
        <row r="111">
          <cell r="B111" t="str">
            <v>014500000010000</v>
          </cell>
          <cell r="C111" t="str">
            <v>头面部疾病推拿</v>
          </cell>
          <cell r="D111" t="str">
            <v>由医务人员遵循经络、穴位，通过各类手法和力道治疗头面部疾病，起到疏通经络、 理筋整复的作用。</v>
          </cell>
          <cell r="E111" t="str">
            <v>所定价格涵盖应用各类推拿手法或辅助器械，完成操作所需的人力资源和基本物质资源消耗。</v>
          </cell>
          <cell r="F111" t="str">
            <v>01儿童加收</v>
          </cell>
        </row>
        <row r="111">
          <cell r="H111" t="str">
            <v>次</v>
          </cell>
        </row>
        <row r="111">
          <cell r="J111">
            <v>39.03</v>
          </cell>
          <cell r="K111">
            <v>6.95</v>
          </cell>
          <cell r="L111">
            <v>2.02</v>
          </cell>
          <cell r="M111">
            <v>48</v>
          </cell>
        </row>
        <row r="112">
          <cell r="B112" t="str">
            <v>014500000010001</v>
          </cell>
          <cell r="C112" t="str">
            <v>头面部疾病推拿-儿童(加收)</v>
          </cell>
          <cell r="D112" t="str">
            <v>由医务人员遵循经络、穴位，通过各类手法和力道治疗儿童头面部疾病，起到疏通经络、 理筋整复的作用。</v>
          </cell>
        </row>
        <row r="112">
          <cell r="H112" t="str">
            <v>次</v>
          </cell>
        </row>
        <row r="112">
          <cell r="M112">
            <v>9.6</v>
          </cell>
        </row>
        <row r="113">
          <cell r="B113" t="str">
            <v>014500000020000</v>
          </cell>
          <cell r="C113" t="str">
            <v>颈部疾病推拿</v>
          </cell>
          <cell r="D113" t="str">
            <v>由医务人员遵循经络、穴位，通过各类手法和力道治疗颈部疾病，起到疏通经络、理筋整复的作用。</v>
          </cell>
          <cell r="E113" t="str">
            <v>所定价格涵盖应用各类推拿手法或辅助器械，完成操作所需的人力资源和基本物质资源消耗。</v>
          </cell>
          <cell r="F113" t="str">
            <v>01儿童加收</v>
          </cell>
        </row>
        <row r="113">
          <cell r="H113" t="str">
            <v>次</v>
          </cell>
        </row>
        <row r="113">
          <cell r="J113">
            <v>33.43</v>
          </cell>
          <cell r="K113">
            <v>6.95</v>
          </cell>
          <cell r="L113">
            <v>2.02</v>
          </cell>
          <cell r="M113">
            <v>42.4</v>
          </cell>
        </row>
        <row r="114">
          <cell r="B114" t="str">
            <v>014500000020001</v>
          </cell>
          <cell r="C114" t="str">
            <v>颈部疾病推拿-儿童(加收)</v>
          </cell>
          <cell r="D114" t="str">
            <v>由医务人员遵循经络、穴位，通过各类手法和力道治疗儿童颈部疾病，起到疏通经络、理筋整复的作用。</v>
          </cell>
        </row>
        <row r="114">
          <cell r="H114" t="str">
            <v>次</v>
          </cell>
        </row>
        <row r="114">
          <cell r="M114">
            <v>8.48</v>
          </cell>
        </row>
        <row r="115">
          <cell r="B115" t="str">
            <v>014500000030000</v>
          </cell>
          <cell r="C115" t="str">
            <v>脊柱部位疾病推拿</v>
          </cell>
          <cell r="D115" t="str">
            <v>由医务人员遵循经络、穴位，通过各类手法和力道治疗脊柱部位疾病，起到疏通经络、理筋整复的作用。</v>
          </cell>
          <cell r="E115" t="str">
            <v>所定价格涵盖应用各类推拿手法或辅助器械，完成操作所需的人力资源和基本物质资源消耗。</v>
          </cell>
          <cell r="F115" t="str">
            <v>01寰枢关节推拿加收
02儿童加收</v>
          </cell>
        </row>
        <row r="115">
          <cell r="H115" t="str">
            <v>次</v>
          </cell>
        </row>
        <row r="115">
          <cell r="J115">
            <v>55.03</v>
          </cell>
          <cell r="K115">
            <v>6.95</v>
          </cell>
          <cell r="L115">
            <v>2.02</v>
          </cell>
          <cell r="M115">
            <v>64</v>
          </cell>
        </row>
        <row r="116">
          <cell r="B116" t="str">
            <v>014500000030001</v>
          </cell>
          <cell r="C116" t="str">
            <v>脊柱部位疾病推拿-寰枢关节推拿(加收)</v>
          </cell>
          <cell r="D116" t="str">
            <v>由医务人员遵循经络、穴位，通过各类手法和力道治疗脊柱部位疾病，推拿寰枢关节，起到疏通经络、理筋整复的作用。</v>
          </cell>
        </row>
        <row r="116">
          <cell r="H116" t="str">
            <v>次</v>
          </cell>
        </row>
        <row r="116">
          <cell r="M116">
            <v>6.4</v>
          </cell>
        </row>
        <row r="117">
          <cell r="B117" t="str">
            <v>014500000030002</v>
          </cell>
          <cell r="C117" t="str">
            <v>脊柱部位疾病推拿-儿童(加收)</v>
          </cell>
          <cell r="D117" t="str">
            <v>由医务人员遵循经络、穴位，通过各类手法和力道治疗儿童脊柱部位疾病，推拿寰枢关节，起到疏通经络、理筋整复的作用。</v>
          </cell>
        </row>
        <row r="117">
          <cell r="H117" t="str">
            <v>次</v>
          </cell>
        </row>
        <row r="117">
          <cell r="M117">
            <v>12.8</v>
          </cell>
        </row>
        <row r="118">
          <cell r="B118" t="str">
            <v>014500000040000</v>
          </cell>
          <cell r="C118" t="str">
            <v>肩部疾病推拿</v>
          </cell>
          <cell r="D118" t="str">
            <v>由医务人员遵循经络、穴位，通过各类手法和力道治疗肩周炎部疾病，起到疏通经络、理筋整复的作用。</v>
          </cell>
          <cell r="E118" t="str">
            <v>所定价格涵盖应用各类推拿手法或辅助器械，完成操作所需的人力资源和基本物质资源消耗。</v>
          </cell>
          <cell r="F118" t="str">
            <v>01儿童加收</v>
          </cell>
        </row>
        <row r="118">
          <cell r="H118" t="str">
            <v>单侧</v>
          </cell>
        </row>
        <row r="118">
          <cell r="J118">
            <v>6.95</v>
          </cell>
          <cell r="K118">
            <v>35.03</v>
          </cell>
          <cell r="L118">
            <v>2.02</v>
          </cell>
          <cell r="M118">
            <v>44</v>
          </cell>
        </row>
        <row r="119">
          <cell r="B119" t="str">
            <v>014500000040001</v>
          </cell>
          <cell r="C119" t="str">
            <v>肩部疾病推拿-儿童(加收)</v>
          </cell>
          <cell r="D119" t="str">
            <v>由医务人员遵循经络、穴位，通过各类手法和力道治疗儿童肩周炎部疾病，起到疏通经络、理筋整复的作用。</v>
          </cell>
        </row>
        <row r="119">
          <cell r="H119" t="str">
            <v>单侧</v>
          </cell>
        </row>
        <row r="119">
          <cell r="M119">
            <v>8.8</v>
          </cell>
        </row>
        <row r="120">
          <cell r="B120" t="str">
            <v>014500000050000</v>
          </cell>
          <cell r="C120" t="str">
            <v>背部疾病推拿</v>
          </cell>
          <cell r="D120" t="str">
            <v>由医务人员遵循经络、穴位，通过各类手法和力道治疗背部疾病，起到疏通经络、理筋整复的作用。</v>
          </cell>
          <cell r="E120" t="str">
            <v>所定价格涵盖应用各类推拿手法或辅助器械，完成操作所需的人力资源和基本物质资源消耗。</v>
          </cell>
          <cell r="F120" t="str">
            <v>01儿童加收</v>
          </cell>
        </row>
        <row r="120">
          <cell r="H120" t="str">
            <v>次</v>
          </cell>
        </row>
        <row r="120">
          <cell r="J120">
            <v>55.03</v>
          </cell>
          <cell r="K120">
            <v>6.95</v>
          </cell>
          <cell r="L120">
            <v>2.02</v>
          </cell>
          <cell r="M120">
            <v>64</v>
          </cell>
        </row>
        <row r="121">
          <cell r="B121" t="str">
            <v>014500000050001</v>
          </cell>
          <cell r="C121" t="str">
            <v>背部疾病推拿-儿童(加收)</v>
          </cell>
          <cell r="D121" t="str">
            <v>由医务人员遵循经络、穴位，通过各类手法和力道治疗儿童背部疾病，起到疏通经络、理筋整复的作用。</v>
          </cell>
        </row>
        <row r="121">
          <cell r="H121" t="str">
            <v>次</v>
          </cell>
        </row>
        <row r="121">
          <cell r="M121">
            <v>12.8</v>
          </cell>
        </row>
        <row r="122">
          <cell r="B122" t="str">
            <v>014500000060000</v>
          </cell>
          <cell r="C122" t="str">
            <v>腰部疾病推拿</v>
          </cell>
          <cell r="D122" t="str">
            <v>由医务人员遵循经络、穴位，通过各类手法和力道治疗腰部疾病，起到疏通经络、理筋整复的作用。</v>
          </cell>
          <cell r="E122" t="str">
            <v>所定价格涵盖应用各类推拿手法或辅助器械，完成操作所需的人力资源和基本物质资源消耗。</v>
          </cell>
          <cell r="F122" t="str">
            <v>01儿童加收</v>
          </cell>
        </row>
        <row r="122">
          <cell r="H122" t="str">
            <v>次</v>
          </cell>
        </row>
        <row r="122">
          <cell r="J122">
            <v>43.03</v>
          </cell>
          <cell r="K122">
            <v>6.95</v>
          </cell>
          <cell r="L122">
            <v>2.02</v>
          </cell>
          <cell r="M122">
            <v>52</v>
          </cell>
        </row>
        <row r="123">
          <cell r="B123" t="str">
            <v>014500000060001</v>
          </cell>
          <cell r="C123" t="str">
            <v>腰部疾病推拿-儿童(加收)</v>
          </cell>
          <cell r="D123" t="str">
            <v>由医务人员遵循经络、穴位，通过各类手法和力道治疗儿童腰部疾病，起到疏通经络、理筋整复的作用。</v>
          </cell>
        </row>
        <row r="123">
          <cell r="H123" t="str">
            <v>次</v>
          </cell>
        </row>
        <row r="123">
          <cell r="M123">
            <v>10.4</v>
          </cell>
        </row>
        <row r="124">
          <cell r="B124" t="str">
            <v>014500000070000</v>
          </cell>
          <cell r="C124" t="str">
            <v>髋骶部疾病推拿</v>
          </cell>
          <cell r="D124" t="str">
            <v>由医务人员遵循经络、穴位，通过各类手法和力道治疗髋骶部疾病，起到疏通经络、理筋整复的作用。</v>
          </cell>
          <cell r="E124" t="str">
            <v>所定价格涵盖应用各类推拿手法或特殊推拿技术或辅助器械，审证求因、确定病位、动静结合、精准施治所需的人力资源和基本物质资源消耗。</v>
          </cell>
          <cell r="F124" t="str">
            <v>01儿童加收</v>
          </cell>
        </row>
        <row r="124">
          <cell r="H124" t="str">
            <v>次</v>
          </cell>
        </row>
        <row r="124">
          <cell r="J124">
            <v>51.03</v>
          </cell>
          <cell r="K124">
            <v>6.95</v>
          </cell>
          <cell r="L124">
            <v>2.02</v>
          </cell>
          <cell r="M124">
            <v>60</v>
          </cell>
        </row>
        <row r="125">
          <cell r="B125" t="str">
            <v>014500000070001</v>
          </cell>
          <cell r="C125" t="str">
            <v>髋骶部疾病推拿-儿童(加收)</v>
          </cell>
          <cell r="D125" t="str">
            <v>由医务人员遵循经络、穴位，通过各类手法和力道治疗儿童髋骶部疾病， 以起到疏通经络、理筋整复的作用</v>
          </cell>
        </row>
        <row r="125">
          <cell r="H125" t="str">
            <v>次</v>
          </cell>
        </row>
        <row r="125">
          <cell r="M125">
            <v>12</v>
          </cell>
        </row>
        <row r="126">
          <cell r="B126" t="str">
            <v>014500000080000</v>
          </cell>
          <cell r="C126" t="str">
            <v>四肢部位疾病推拿</v>
          </cell>
          <cell r="D126" t="str">
            <v>由医务人员遵循经络、穴位，通过各类手法和力道治疗四肢部位疾病，起到疏通经络、理筋整复的作用。</v>
          </cell>
          <cell r="E126" t="str">
            <v>所定价格涵盖应用各类推拿手法或辅助器械，完成操作所需的人力资源和基本物质资源消耗。</v>
          </cell>
          <cell r="F126" t="str">
            <v>01儿童加收</v>
          </cell>
        </row>
        <row r="126">
          <cell r="H126" t="str">
            <v>单肢</v>
          </cell>
        </row>
        <row r="126">
          <cell r="J126">
            <v>29.43</v>
          </cell>
          <cell r="K126">
            <v>6.95</v>
          </cell>
          <cell r="L126">
            <v>2.02</v>
          </cell>
          <cell r="M126">
            <v>38.4</v>
          </cell>
        </row>
        <row r="127">
          <cell r="B127" t="str">
            <v>014500000080001</v>
          </cell>
          <cell r="C127" t="str">
            <v>四肢部位疾病推拿-儿童(加收)</v>
          </cell>
          <cell r="D127" t="str">
            <v>由医务人员遵循经络、穴位，通过各类手法和力道治疗儿童四肢部位疾病，起到疏通经络、理筋整复的作用。</v>
          </cell>
        </row>
        <row r="127">
          <cell r="H127" t="str">
            <v>单肢</v>
          </cell>
        </row>
        <row r="127">
          <cell r="M127">
            <v>7.68</v>
          </cell>
        </row>
        <row r="128">
          <cell r="B128" t="str">
            <v>014500000090000</v>
          </cell>
          <cell r="C128" t="str">
            <v>脏腑疾病推拿</v>
          </cell>
          <cell r="D128" t="str">
            <v>由医务人员遵循经络、穴位，通过各类手法和力道治疗脏腑疾病，起到疏通经络、理筋整复的作用。</v>
          </cell>
          <cell r="E128" t="str">
            <v>所定价格涵盖应用各类推拿手法或辅助器械，完成操作所需的人力资源和基本物质资源消耗。</v>
          </cell>
          <cell r="F128" t="str">
            <v>01儿童加收</v>
          </cell>
        </row>
        <row r="128">
          <cell r="H128" t="str">
            <v>次</v>
          </cell>
        </row>
        <row r="128">
          <cell r="J128">
            <v>47.03</v>
          </cell>
          <cell r="K128">
            <v>6.95</v>
          </cell>
          <cell r="L128">
            <v>2.02</v>
          </cell>
          <cell r="M128">
            <v>56</v>
          </cell>
        </row>
        <row r="129">
          <cell r="B129" t="str">
            <v>014500000090001</v>
          </cell>
          <cell r="C129" t="str">
            <v>脏腑疾病推拿-儿童(加收)</v>
          </cell>
          <cell r="D129" t="str">
            <v>由医务人员遵循经络、穴位，通过各类手法和力道治疗儿童脏腑疾病，起到疏通经络、理筋整复的作用。</v>
          </cell>
        </row>
        <row r="129">
          <cell r="H129" t="str">
            <v>次</v>
          </cell>
        </row>
        <row r="129">
          <cell r="M129">
            <v>11.2</v>
          </cell>
        </row>
        <row r="130">
          <cell r="B130" t="str">
            <v>014500000100000</v>
          </cell>
          <cell r="C130" t="str">
            <v>乳房疾病推拿</v>
          </cell>
          <cell r="D130" t="str">
            <v>由医务人员遵循经络、穴位，通过各类手法和力道治疗产后乳房疾病，起到疏通经络、理筋整复的作用。</v>
          </cell>
          <cell r="E130" t="str">
            <v>所定价格涵盖应用各类推拿手法或特殊推拿技术或辅助器械，审证求因、确定病位、动静结合、精准施治所需的人力资源和基本物质资源消耗。</v>
          </cell>
        </row>
        <row r="130">
          <cell r="H130" t="str">
            <v>单侧</v>
          </cell>
        </row>
        <row r="130">
          <cell r="M130">
            <v>40</v>
          </cell>
        </row>
        <row r="131">
          <cell r="B131" t="str">
            <v>014500000110000</v>
          </cell>
          <cell r="C131" t="str">
            <v>中枢神经系统疾病推拿</v>
          </cell>
          <cell r="D131" t="str">
            <v>由医务人员遵循经络、穴位，通过各类手法和力道治疗中枢神经系统疾病，起到疏通经络、理筋整复的作用。</v>
          </cell>
          <cell r="E131" t="str">
            <v>所定价格涵盖应用各类推拿手法或辅助器械，完成操作所需的人力资源和基本物质资源消耗。</v>
          </cell>
          <cell r="F131" t="str">
            <v>01儿童加收</v>
          </cell>
        </row>
        <row r="131">
          <cell r="H131" t="str">
            <v>次</v>
          </cell>
        </row>
        <row r="131">
          <cell r="J131">
            <v>55.03</v>
          </cell>
          <cell r="K131">
            <v>6.95</v>
          </cell>
          <cell r="L131">
            <v>2.02</v>
          </cell>
          <cell r="M131">
            <v>64</v>
          </cell>
        </row>
        <row r="132">
          <cell r="B132" t="str">
            <v>014500000110001</v>
          </cell>
          <cell r="C132" t="str">
            <v>中枢神经系统疾病推拿-儿童(加收)</v>
          </cell>
          <cell r="D132" t="str">
            <v>由医务人员遵循经络、穴位，通过各类手法和力道治疗儿童中枢神经系统疾病， 以起到疏通经络、理筋整复的作用。</v>
          </cell>
        </row>
        <row r="132">
          <cell r="H132" t="str">
            <v>次</v>
          </cell>
        </row>
        <row r="132">
          <cell r="M132">
            <v>12.8</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2"/>
      <sheetName val="立项指南（清洁稿）"/>
      <sheetName val="国家库映射"/>
      <sheetName val="技术规范映射"/>
      <sheetName val="映射关系表"/>
      <sheetName val="拟新增46项中医针法类、中医外治类和中医类（灸法、拔罐、推拿）"/>
    </sheetNames>
    <sheetDataSet>
      <sheetData sheetId="0"/>
      <sheetData sheetId="1"/>
      <sheetData sheetId="2"/>
      <sheetData sheetId="3"/>
      <sheetData sheetId="4"/>
      <sheetData sheetId="5"/>
      <sheetData sheetId="6">
        <row r="5">
          <cell r="B5" t="str">
            <v>014200000010000</v>
          </cell>
          <cell r="C5" t="str">
            <v>常规针法</v>
          </cell>
          <cell r="D5" t="str">
            <v>由主治及以下医师根据病情选穴，通过基本手法和辅助手法，以毫针治疗疾病，促进疏通经络，调理脏腑，扶正祛邪。</v>
          </cell>
          <cell r="E5" t="str">
            <v>所定价格涵盖穴位确定、消毒、选针、进针、行针、留针、出针、必要时行仪器辅助操作等过程中所需的人力资源和基本物质资源消耗，含设备投入及维护成本。</v>
          </cell>
          <cell r="F5" t="str">
            <v>01儿童加收
11主任医师加收
12副主任医师加收</v>
          </cell>
        </row>
        <row r="5">
          <cell r="H5" t="str">
            <v>次•日</v>
          </cell>
          <cell r="I5" t="str">
            <v>同时采用了常规针法、特殊针具针法、特殊手法针法中的两项或者三项，按收费标准最高的服务项目计费，不叠加计费。</v>
          </cell>
          <cell r="J5">
            <v>60</v>
          </cell>
        </row>
        <row r="6">
          <cell r="B6" t="str">
            <v>014200000010001</v>
          </cell>
          <cell r="C6" t="str">
            <v>常规针法-儿童（加收）</v>
          </cell>
          <cell r="D6" t="str">
            <v>由主治及以下医师根据儿童病情选穴，通过基本手法和辅助手法，以毫针治疗疾病，促进疏通经络，调理脏腑，扶正祛邪。</v>
          </cell>
        </row>
        <row r="6">
          <cell r="H6" t="str">
            <v>次•日</v>
          </cell>
        </row>
        <row r="6">
          <cell r="J6">
            <v>12</v>
          </cell>
        </row>
        <row r="7">
          <cell r="B7" t="str">
            <v>014200000010011</v>
          </cell>
          <cell r="C7" t="str">
            <v>常规针法-主任医师（加收）</v>
          </cell>
          <cell r="D7" t="str">
            <v>由主任医师根据病情选穴，通过基本手法和辅助手法，以毫针治疗疾病，促进疏通经络，调理脏腑，扶正祛邪。</v>
          </cell>
        </row>
        <row r="7">
          <cell r="H7" t="str">
            <v>次•日</v>
          </cell>
        </row>
        <row r="7">
          <cell r="J7">
            <v>30</v>
          </cell>
        </row>
        <row r="8">
          <cell r="B8" t="str">
            <v>014200000010012</v>
          </cell>
          <cell r="C8" t="str">
            <v>常规针法-副主任医师（加收）</v>
          </cell>
          <cell r="D8" t="str">
            <v>由副主任医师根据病情选穴，通过基本手法和辅助手法，以毫针治疗疾病，促进疏通经络，调理脏腑，扶正祛邪。</v>
          </cell>
        </row>
        <row r="8">
          <cell r="H8" t="str">
            <v>次•日</v>
          </cell>
        </row>
        <row r="8">
          <cell r="J8">
            <v>12</v>
          </cell>
        </row>
        <row r="9">
          <cell r="B9" t="str">
            <v>014200000020000</v>
          </cell>
          <cell r="C9" t="str">
            <v>特殊针具针法</v>
          </cell>
          <cell r="D9" t="str">
            <v>由主治及以下医师根据病情选穴，通过基本手法和辅助手法，以特殊针具治疗疾病，促进疏通经络，调理脏腑，扶正祛邪。</v>
          </cell>
          <cell r="E9" t="str">
            <v>所定价格涵盖穴位确定、消毒、选针、进针、行针、留针、出针、必要时行仪器辅助操作等过程中所需的人力资源和基本物质资源消耗，含设备投入及维护成本。</v>
          </cell>
          <cell r="F9" t="str">
            <v>01儿童加收
11主任医师加收
12副主任医师加收</v>
          </cell>
        </row>
        <row r="9">
          <cell r="H9" t="str">
            <v>次•日</v>
          </cell>
        </row>
        <row r="9">
          <cell r="J9">
            <v>80</v>
          </cell>
        </row>
        <row r="10">
          <cell r="B10" t="str">
            <v>014200000020001</v>
          </cell>
          <cell r="C10" t="str">
            <v>特殊针具针法-儿童（加收）</v>
          </cell>
          <cell r="D10" t="str">
            <v>由主治及以下医师根据儿童病情选穴，通过基本手法和辅助手法，以特殊针具治疗疾病，促进疏通经络，调理脏腑，扶正祛邪。</v>
          </cell>
        </row>
        <row r="10">
          <cell r="H10" t="str">
            <v>次•日</v>
          </cell>
        </row>
        <row r="10">
          <cell r="J10">
            <v>16</v>
          </cell>
        </row>
        <row r="11">
          <cell r="B11" t="str">
            <v>014200000020011</v>
          </cell>
          <cell r="C11" t="str">
            <v>特殊针具针法-主任医师（加收）</v>
          </cell>
          <cell r="D11" t="str">
            <v>由主任医师根据病情选穴，通过基本手法和辅助手法，以特殊针具治疗疾病，促进疏通经络，调理脏腑，扶正祛邪。</v>
          </cell>
        </row>
        <row r="11">
          <cell r="H11" t="str">
            <v>次•日</v>
          </cell>
        </row>
        <row r="11">
          <cell r="J11">
            <v>40</v>
          </cell>
        </row>
        <row r="12">
          <cell r="B12" t="str">
            <v>014200000020012</v>
          </cell>
          <cell r="C12" t="str">
            <v>特殊针具针法-副主任医师（加收）</v>
          </cell>
          <cell r="D12" t="str">
            <v>由副主任医师根据病情选穴，通过基本手法和辅助手法，以特殊针具治疗疾病，促进疏通经络，调理脏腑，扶正祛邪。</v>
          </cell>
        </row>
        <row r="12">
          <cell r="H12" t="str">
            <v>次•日</v>
          </cell>
        </row>
        <row r="12">
          <cell r="J12">
            <v>16</v>
          </cell>
        </row>
        <row r="13">
          <cell r="B13" t="str">
            <v>014200000030000</v>
          </cell>
          <cell r="C13" t="str">
            <v>特殊手法针法</v>
          </cell>
          <cell r="D13" t="str">
            <v>由主治及以下医师根据病情，采取特殊开穴方法或通过毫针特殊手法，治疗疾病，促进疏通经络，调理脏腑，扶正祛邪。</v>
          </cell>
          <cell r="E13" t="str">
            <v>所定价格涵盖穴位确定、消毒、选针、进针、行针、留针、出针、必要时行仪器辅助操作等过程中所需的人力资源和基本物质资源消耗，含设备投入及维护成本。</v>
          </cell>
          <cell r="F13" t="str">
            <v>01儿童加收
11主任医师加收
12副主任医师加收</v>
          </cell>
        </row>
        <row r="13">
          <cell r="H13" t="str">
            <v>次•日</v>
          </cell>
        </row>
        <row r="13">
          <cell r="J13">
            <v>100</v>
          </cell>
        </row>
        <row r="14">
          <cell r="B14" t="str">
            <v>014200000030001</v>
          </cell>
          <cell r="C14" t="str">
            <v>特殊手法针法-儿童（加收）</v>
          </cell>
          <cell r="D14" t="str">
            <v>由主治及以下医师根据儿童病情，采取特殊开穴方法或通过毫针特殊手法，治疗疾病，促进疏通经络，调理脏腑，扶正祛邪。</v>
          </cell>
        </row>
        <row r="14">
          <cell r="H14" t="str">
            <v>次•日</v>
          </cell>
        </row>
        <row r="14">
          <cell r="J14">
            <v>20</v>
          </cell>
        </row>
        <row r="15">
          <cell r="B15" t="str">
            <v>014200000030011</v>
          </cell>
          <cell r="C15" t="str">
            <v>特殊手法针法-主任医师（加收）</v>
          </cell>
          <cell r="D15" t="str">
            <v>由主任医师根据病情，采取特殊开穴方法或通过毫针特殊手法，治疗疾病，促进疏通经络，调理脏腑，扶正祛邪。</v>
          </cell>
        </row>
        <row r="15">
          <cell r="H15" t="str">
            <v>次•日</v>
          </cell>
        </row>
        <row r="15">
          <cell r="J15">
            <v>50</v>
          </cell>
        </row>
        <row r="16">
          <cell r="B16" t="str">
            <v>014200000030012</v>
          </cell>
          <cell r="C16" t="str">
            <v>特殊手法针法-副主任医师（加收）</v>
          </cell>
          <cell r="D16" t="str">
            <v>由副主任医师根据病情，采取特殊开穴方法或通过毫针特殊手法，治疗疾病，促进疏通经络，调理脏腑，扶正祛邪。</v>
          </cell>
        </row>
        <row r="16">
          <cell r="H16" t="str">
            <v>次•日</v>
          </cell>
        </row>
        <row r="16">
          <cell r="J16">
            <v>20</v>
          </cell>
        </row>
        <row r="17">
          <cell r="B17" t="str">
            <v>014200000040000</v>
          </cell>
          <cell r="C17" t="str">
            <v>特殊穴位（部位）针法</v>
          </cell>
          <cell r="D17" t="str">
            <v>由主治及以下医师根据病情选穴，采用毫针进行特殊穴位的刺激，治疗疾病，促进疏通经络，调理脏腑，扶正祛邪。</v>
          </cell>
          <cell r="E17" t="str">
            <v>所定价格涵盖部位确定、消毒、选针、进针、行针、留针、出针、必要时行仪器辅助操作等过程中所需的人力资源和基本物质资源消耗，含设备投入及维护成本。</v>
          </cell>
          <cell r="F17" t="str">
            <v>01儿童加收
11主任医师加收
12副主任医师加收</v>
          </cell>
        </row>
        <row r="17">
          <cell r="H17" t="str">
            <v>穴位</v>
          </cell>
        </row>
        <row r="17">
          <cell r="J17">
            <v>25</v>
          </cell>
        </row>
        <row r="18">
          <cell r="B18" t="str">
            <v>014200000040001</v>
          </cell>
          <cell r="C18" t="str">
            <v>特殊穴位(部位)针法-儿童（加收）</v>
          </cell>
          <cell r="D18" t="str">
            <v>由主治及以下医师根据儿童病情选穴，采用毫针进行特殊穴位的刺激，治疗疾病，促进疏通经络，调理脏腑，扶正祛邪。</v>
          </cell>
        </row>
        <row r="18">
          <cell r="H18" t="str">
            <v>穴位</v>
          </cell>
        </row>
        <row r="18">
          <cell r="J18">
            <v>5</v>
          </cell>
        </row>
        <row r="19">
          <cell r="B19" t="str">
            <v>014200000040011</v>
          </cell>
          <cell r="C19" t="str">
            <v>特殊穴位(部位)针法-主任医师（加收）</v>
          </cell>
          <cell r="D19" t="str">
            <v>由主任医师根据病情选穴，采用毫针进行特殊穴位的刺激，治疗疾病，促进疏通经络，调理脏腑，扶正祛邪。</v>
          </cell>
        </row>
        <row r="19">
          <cell r="H19" t="str">
            <v>穴位</v>
          </cell>
        </row>
        <row r="19">
          <cell r="J19">
            <v>12.5</v>
          </cell>
        </row>
        <row r="20">
          <cell r="B20" t="str">
            <v>014200000040012</v>
          </cell>
          <cell r="C20" t="str">
            <v>特殊穴位(部位)针法-副主任医师（加收）</v>
          </cell>
          <cell r="D20" t="str">
            <v>由副主任医师根据病情选穴，采用毫针进行特殊穴位的刺激，治疗疾病，促进疏通经络，调理脏腑，扶正祛邪。</v>
          </cell>
        </row>
        <row r="20">
          <cell r="H20" t="str">
            <v>穴位</v>
          </cell>
        </row>
        <row r="20">
          <cell r="J20">
            <v>5</v>
          </cell>
        </row>
        <row r="21">
          <cell r="B21" t="str">
            <v>014200000050000</v>
          </cell>
          <cell r="C21" t="str">
            <v>仪器针法</v>
          </cell>
          <cell r="D21" t="str">
            <v>由医师根据病情，选择适宜的仪器，通过各类仪器产生电、热、冷、磁、振动、光等各类效应替代针具治疗疾病，促进疏通经络，调理脏腑，扶正祛邪。</v>
          </cell>
          <cell r="E21" t="str">
            <v>所定价格涵盖部位确定、消毒、选针、进针、行针、留针、出针等过程中所需的人力资源和基本物质资源消耗，含设备投入及维护成本。</v>
          </cell>
          <cell r="F21" t="str">
            <v>01儿童加收</v>
          </cell>
        </row>
        <row r="21">
          <cell r="H21" t="str">
            <v>次•日</v>
          </cell>
        </row>
        <row r="21">
          <cell r="J21">
            <v>30</v>
          </cell>
        </row>
        <row r="22">
          <cell r="B22" t="str">
            <v>014200000050001</v>
          </cell>
          <cell r="C22" t="str">
            <v>仪器针法-儿童（加收）</v>
          </cell>
          <cell r="D22" t="str">
            <v>由医师根据儿童病情，选择适宜的仪器，通过各类仪器产生电、热、冷、磁、振动、光等各类效应替代针具治疗疾病，促进疏通经络，调理脏腑，扶正祛邪。</v>
          </cell>
        </row>
        <row r="22">
          <cell r="H22" t="str">
            <v>次•日</v>
          </cell>
        </row>
        <row r="22">
          <cell r="J22">
            <v>6</v>
          </cell>
        </row>
        <row r="23">
          <cell r="B23" t="str">
            <v>014200000060000</v>
          </cell>
          <cell r="C23" t="str">
            <v>体表针法</v>
          </cell>
          <cell r="D23" t="str">
            <v>由主治及以下医师根据病情选穴，通过非锐性针具施于体表，配合手法治疗各系统疾病，促进疏通经络，调理脏腑，扶正祛邪。</v>
          </cell>
          <cell r="E23" t="str">
            <v>所定价格涵盖部位确定、选针、体表施治等过程中所需的人力资源和基本物质资源消耗，含设备投入及维护成本。</v>
          </cell>
          <cell r="F23" t="str">
            <v>01儿童加收
11主任医师加收
12副主任医师加收</v>
          </cell>
        </row>
        <row r="23">
          <cell r="H23" t="str">
            <v>次•日</v>
          </cell>
        </row>
        <row r="23">
          <cell r="J23">
            <v>35</v>
          </cell>
        </row>
        <row r="24">
          <cell r="B24" t="str">
            <v>014200000060001</v>
          </cell>
          <cell r="C24" t="str">
            <v>体表针法-儿童（加收）</v>
          </cell>
          <cell r="D24" t="str">
            <v>由主治及以下医师根据儿童病情选穴，通过非锐性针具施于体表，配合手法治疗各系统疾病，促进疏通经络，调理脏腑，扶正祛邪。</v>
          </cell>
        </row>
        <row r="24">
          <cell r="H24" t="str">
            <v>次•日</v>
          </cell>
        </row>
        <row r="24">
          <cell r="J24">
            <v>7</v>
          </cell>
        </row>
        <row r="25">
          <cell r="B25" t="str">
            <v>014200000060011</v>
          </cell>
          <cell r="C25" t="str">
            <v>体表针法-主任医师（加收）</v>
          </cell>
          <cell r="D25" t="str">
            <v>由主任医师根据病情选穴，通过非锐性针具施于体表，配合手法治疗各系统疾病，促进疏通经络，调理脏腑，扶正祛邪。</v>
          </cell>
        </row>
        <row r="25">
          <cell r="H25" t="str">
            <v>次•日</v>
          </cell>
        </row>
        <row r="25">
          <cell r="J25">
            <v>17.5</v>
          </cell>
        </row>
        <row r="26">
          <cell r="B26" t="str">
            <v>014200000060012</v>
          </cell>
          <cell r="C26" t="str">
            <v>体表针法-副主任医师（加收）</v>
          </cell>
          <cell r="D26" t="str">
            <v>由副主任医师根据病情选穴，通过非锐性针具施于体表，配合手法治疗各系统疾病，促进疏通经络，调理脏腑，扶正祛邪。</v>
          </cell>
        </row>
        <row r="26">
          <cell r="H26" t="str">
            <v>次•日</v>
          </cell>
        </row>
        <row r="26">
          <cell r="J26">
            <v>7</v>
          </cell>
        </row>
        <row r="27">
          <cell r="B27" t="str">
            <v>014200000070000</v>
          </cell>
          <cell r="C27" t="str">
            <v>活体生物针法</v>
          </cell>
          <cell r="D27" t="str">
            <v>由医师根据病情选穴，通过各类活体生物，配合手法，作用于人体，促进疏通经络，调理脏腑，扶正祛邪。</v>
          </cell>
          <cell r="E27" t="str">
            <v>所定价格涵盖部位确定、消毒、活体生物施治等过程中所需的人力资源和基本物质资源消耗。</v>
          </cell>
          <cell r="F27" t="str">
            <v>01儿童加收</v>
          </cell>
        </row>
        <row r="27">
          <cell r="H27" t="str">
            <v>次•日</v>
          </cell>
        </row>
        <row r="27">
          <cell r="J27">
            <v>60</v>
          </cell>
        </row>
        <row r="28">
          <cell r="B28" t="str">
            <v>014200000070001</v>
          </cell>
          <cell r="C28" t="str">
            <v>活体生物针法-儿童(加收)</v>
          </cell>
          <cell r="D28" t="str">
            <v>由医师根据儿童病情选穴，通过各类活体生物，配合手法，作用于人体，促进疏通经络，调理脏腑，扶正祛邪。</v>
          </cell>
        </row>
        <row r="28">
          <cell r="H28" t="str">
            <v>次•日</v>
          </cell>
        </row>
        <row r="28">
          <cell r="J28">
            <v>12</v>
          </cell>
        </row>
        <row r="29">
          <cell r="B29" t="str">
            <v>014200000080000</v>
          </cell>
          <cell r="C29" t="str">
            <v>穴位埋入</v>
          </cell>
          <cell r="D29" t="str">
            <v>由医师根据病情选穴，将相关医用耗材埋入体内，促进疏通经络，气血调和，补虚泻实。</v>
          </cell>
          <cell r="E29" t="str">
            <v>所定价格涵盖穴位确定、消毒、埋入，处理创口用物所需的人力资源和基本物质资源消耗。</v>
          </cell>
          <cell r="F29" t="str">
            <v>01儿童加收</v>
          </cell>
        </row>
        <row r="29">
          <cell r="H29" t="str">
            <v>穴位</v>
          </cell>
        </row>
        <row r="29">
          <cell r="J29">
            <v>35</v>
          </cell>
        </row>
        <row r="30">
          <cell r="B30" t="str">
            <v>014200000080001</v>
          </cell>
          <cell r="C30" t="str">
            <v>穴位埋入-儿童(加收)</v>
          </cell>
          <cell r="D30" t="str">
            <v>由医师根据儿童病情选穴，将相关医用耗材埋入体内，促进疏通经络，气血调和，补虚泻实。</v>
          </cell>
        </row>
        <row r="30">
          <cell r="H30" t="str">
            <v>穴位</v>
          </cell>
        </row>
        <row r="30">
          <cell r="J30">
            <v>7</v>
          </cell>
        </row>
        <row r="31">
          <cell r="B31" t="str">
            <v>014200000090000</v>
          </cell>
          <cell r="C31" t="str">
            <v>穴位注射</v>
          </cell>
          <cell r="D31" t="str">
            <v>由医师根据病情选穴，配合手法，进行穴位注射，促进疏通经络，调理脏腑，扶正祛邪。</v>
          </cell>
          <cell r="E31" t="str">
            <v>所定价格涵盖穴位确定、消毒、注射、取针、局部处理等过程中所需的人力资源和基本物质资源消耗。</v>
          </cell>
          <cell r="F31" t="str">
            <v>01儿童加收</v>
          </cell>
          <cell r="G31" t="str">
            <v>01中医自血疗法</v>
          </cell>
          <cell r="H31" t="str">
            <v>穴位</v>
          </cell>
        </row>
        <row r="31">
          <cell r="J31">
            <v>12</v>
          </cell>
        </row>
        <row r="32">
          <cell r="B32" t="str">
            <v>014200000090001</v>
          </cell>
          <cell r="C32" t="str">
            <v>穴位注射-儿童(加收)</v>
          </cell>
          <cell r="D32" t="str">
            <v>由医师根据儿童病情选穴，配合手法，进行穴位注射，促进疏通经络，调理脏腑，扶正祛邪。</v>
          </cell>
        </row>
        <row r="32">
          <cell r="H32" t="str">
            <v>穴位</v>
          </cell>
        </row>
        <row r="32">
          <cell r="J32">
            <v>2.4</v>
          </cell>
        </row>
        <row r="33">
          <cell r="B33" t="str">
            <v>014200000090100</v>
          </cell>
          <cell r="C33" t="str">
            <v>穴位注射-中医自血疗法(扩展)</v>
          </cell>
          <cell r="D33" t="str">
            <v>由医师根据病情选穴，配合手法，中医自血疗法，促进疏通经络，调理脏腑，扶正祛邪。</v>
          </cell>
          <cell r="E33" t="str">
            <v>所定价格涵盖穴位确定、消毒、注射、取针、局部处理等过程中所需的人力资源和基本物质资源消耗</v>
          </cell>
        </row>
        <row r="33">
          <cell r="H33" t="str">
            <v>穴位</v>
          </cell>
        </row>
        <row r="33">
          <cell r="J33">
            <v>12</v>
          </cell>
        </row>
        <row r="34">
          <cell r="B34" t="str">
            <v>014200000100000</v>
          </cell>
          <cell r="C34" t="str">
            <v>耳穴疗法</v>
          </cell>
          <cell r="D34" t="str">
            <v>由医务人员根据病情在耳穴表面，通过贴敷颗粒物（如药物或磁珠等），配合适度的手法，促进疏通经络，调理脏腑，扶正祛邪。</v>
          </cell>
          <cell r="E34" t="str">
            <v>所定价格涵盖穴位确定、消毒、贴敷、按压等过程中所需的人力资源和基本物质资源消耗。</v>
          </cell>
          <cell r="F34" t="str">
            <v>01儿童加收</v>
          </cell>
        </row>
        <row r="34">
          <cell r="H34" t="str">
            <v>单耳</v>
          </cell>
        </row>
        <row r="34">
          <cell r="J34">
            <v>17</v>
          </cell>
        </row>
        <row r="35">
          <cell r="B35" t="str">
            <v>014200000100001</v>
          </cell>
          <cell r="C35" t="str">
            <v>耳穴疗法-儿童(加收)</v>
          </cell>
          <cell r="D35" t="str">
            <v>由医务人员根据儿童病情在耳穴表面，通过贴敷颗粒物（如药物或磁珠等），配合适度的手法，促进疏通经络，调理脏腑，扶正祛邪。</v>
          </cell>
        </row>
        <row r="35">
          <cell r="H35" t="str">
            <v>单耳</v>
          </cell>
        </row>
        <row r="35">
          <cell r="J35">
            <v>3.4</v>
          </cell>
        </row>
        <row r="38">
          <cell r="B38" t="str">
            <v>014100000010000</v>
          </cell>
          <cell r="C38" t="str">
            <v>中药贴敷</v>
          </cell>
          <cell r="D38" t="str">
            <v>由医务人员使用贴敷制品敷贴于体表特定部位或穴位，通过药物或物理作用，以发挥促进气血调和、阴阳平衡等各类作用。</v>
          </cell>
          <cell r="E38" t="str">
            <v>所定价格涵盖确定穴位，局部清洁，贴敷材料准备（含掺药、封包、冷热处理等），应用药物贴敷，处理用物所需的人力资源和基本物质资源消耗，含设备投入及维护成本。</v>
          </cell>
          <cell r="F38" t="str">
            <v>01中药硬膏贴敷加收
02中药贴敷（大）加收
03中药贴敷（特大）加收
04儿童加收</v>
          </cell>
          <cell r="G38" t="str">
            <v>01中药热奄包
02特殊材料贴敷</v>
          </cell>
          <cell r="H38" t="str">
            <v>次</v>
          </cell>
        </row>
        <row r="38">
          <cell r="J38">
            <v>45</v>
          </cell>
        </row>
        <row r="39">
          <cell r="B39" t="str">
            <v>014100000010001</v>
          </cell>
          <cell r="C39" t="str">
            <v>中药贴敷-中药硬膏贴敷(加收)</v>
          </cell>
          <cell r="D39" t="str">
            <v>由医务人员使用中药硬膏贴敷制品敷贴于体表特定部位或穴位，通过药物或物理作用，以发挥促进气血调和、阴阳平衡等各类作用。</v>
          </cell>
        </row>
        <row r="39">
          <cell r="H39" t="str">
            <v>次</v>
          </cell>
        </row>
        <row r="39">
          <cell r="J39">
            <v>2.25</v>
          </cell>
        </row>
        <row r="40">
          <cell r="B40" t="str">
            <v>014100000010002</v>
          </cell>
          <cell r="C40" t="str">
            <v>中药贴敷-中药贴敷(大)(加收)</v>
          </cell>
          <cell r="D40" t="str">
            <v>由医务人员使用贴敷(大)制品敷贴于体表特定部位或穴位，通过药物或物理作用，以发挥促进气血调和、阴阳平衡等各类作 用。</v>
          </cell>
        </row>
        <row r="40">
          <cell r="H40" t="str">
            <v>次</v>
          </cell>
        </row>
        <row r="40">
          <cell r="J40">
            <v>13.5</v>
          </cell>
        </row>
        <row r="41">
          <cell r="B41" t="str">
            <v>014100000010003</v>
          </cell>
          <cell r="C41" t="str">
            <v>中药贴敷-中药贴敷(特大)(加收)</v>
          </cell>
          <cell r="D41" t="str">
            <v>由医务人员使用贴敷(特大)制品敷贴于体表特定部位或穴位，通过药物或物理作用，以发挥促进气血调和、阴阳平衡等各类作用。</v>
          </cell>
        </row>
        <row r="41">
          <cell r="H41" t="str">
            <v>次</v>
          </cell>
        </row>
        <row r="41">
          <cell r="J41">
            <v>24.75</v>
          </cell>
        </row>
        <row r="42">
          <cell r="B42" t="str">
            <v>014100000010004</v>
          </cell>
          <cell r="C42" t="str">
            <v>中药贴敷-儿童(加收)</v>
          </cell>
          <cell r="D42" t="str">
            <v>由医务人员使用贴敷制品敷贴于儿童体表特定部位或穴位，通过药物或物理作用，以发挥促进气血调和、阴阳平衡等各类作用。</v>
          </cell>
        </row>
        <row r="42">
          <cell r="H42" t="str">
            <v>次</v>
          </cell>
        </row>
        <row r="42">
          <cell r="J42">
            <v>9</v>
          </cell>
        </row>
        <row r="43">
          <cell r="B43" t="str">
            <v>014100000010100</v>
          </cell>
          <cell r="C43" t="str">
            <v>中药贴敷-中药热奄包(扩展)</v>
          </cell>
          <cell r="D43" t="str">
            <v>由医务人员使用中药热奄包敷贴于体表特定部位或穴位，通过药物或物理作用，以发挥促进气血调和、阴阳平衡等各类作用。</v>
          </cell>
          <cell r="E43" t="str">
            <v>所定价格涵盖确定穴位，局部清洁，贴敷材料准备（含掺药、封包、冷热处理等），应用药物贴敷，处理用物所需的人力资源和基本物质资源消耗</v>
          </cell>
        </row>
        <row r="43">
          <cell r="H43" t="str">
            <v>次</v>
          </cell>
        </row>
        <row r="43">
          <cell r="J43">
            <v>45</v>
          </cell>
        </row>
        <row r="44">
          <cell r="B44" t="str">
            <v>014100000010200</v>
          </cell>
          <cell r="C44" t="str">
            <v>中药贴敷-特殊材料贴敷(扩展)</v>
          </cell>
          <cell r="D44" t="str">
            <v>由医务人员使用特殊材料贴敷制品敷贴于体表特定部位或穴位，通过药物或物理作用，以发挥促进气血调和、阴阳平衡等各类作用。</v>
          </cell>
          <cell r="E44" t="str">
            <v>所定价格涵盖确定穴位，局部清洁，贴敷材料准备（含掺药、封包、冷热处理等），应用药物贴敷，处理用物所需的人力资源和基本物质资源消耗</v>
          </cell>
        </row>
        <row r="44">
          <cell r="H44" t="str">
            <v>次</v>
          </cell>
        </row>
        <row r="44">
          <cell r="J44">
            <v>45</v>
          </cell>
        </row>
        <row r="45">
          <cell r="B45" t="str">
            <v>014100000020000</v>
          </cell>
          <cell r="C45" t="str">
            <v>中药吹粉</v>
          </cell>
          <cell r="D45" t="str">
            <v>由医务人员将中药研粉吹至病变部位，以发挥促进消肿止痛等各类作用。</v>
          </cell>
          <cell r="E45" t="str">
            <v>所定价格涵盖局部清洁，调配药粉，吹粉，处理用物所需的人力资源和基本物质资源消耗，含设备投入及维护成本。</v>
          </cell>
          <cell r="F45" t="str">
            <v>01儿童加收</v>
          </cell>
        </row>
        <row r="45">
          <cell r="H45" t="str">
            <v>次</v>
          </cell>
        </row>
        <row r="45">
          <cell r="J45">
            <v>12</v>
          </cell>
        </row>
        <row r="46">
          <cell r="B46" t="str">
            <v>014100000020001</v>
          </cell>
          <cell r="C46" t="str">
            <v>中药吹粉-儿童(加收)</v>
          </cell>
          <cell r="D46" t="str">
            <v>由医务人员将中药研粉吹至儿童病变部位，以发挥促进消肿止痛等各类作用。</v>
          </cell>
        </row>
        <row r="46">
          <cell r="H46" t="str">
            <v>次</v>
          </cell>
        </row>
        <row r="46">
          <cell r="J46">
            <v>2.4</v>
          </cell>
        </row>
        <row r="47">
          <cell r="B47" t="str">
            <v>014100000030000</v>
          </cell>
          <cell r="C47" t="str">
            <v>中药烫熨</v>
          </cell>
          <cell r="D47" t="str">
            <v>由医务人员将调配药物加热后置于患者体表特定部位或穴位，进行移动敷熨，以发挥促进散寒止痛、消肿祛瘀等各类作用。</v>
          </cell>
          <cell r="E47" t="str">
            <v>所定价格涵盖局部清洁，药物调配，移动敷熨，处理用物所需的人力资源和基本物质资源消耗，含设备投入及维护成本。</v>
          </cell>
          <cell r="F47" t="str">
            <v>01中药烫熨（特大）加收
02儿童加收</v>
          </cell>
        </row>
        <row r="47">
          <cell r="H47" t="str">
            <v>次</v>
          </cell>
        </row>
        <row r="47">
          <cell r="J47">
            <v>45</v>
          </cell>
        </row>
        <row r="48">
          <cell r="B48" t="str">
            <v>014100000030001</v>
          </cell>
          <cell r="C48" t="str">
            <v>中药烫熨-中药烫熨(特大)(加收)</v>
          </cell>
          <cell r="D48" t="str">
            <v>由医务人员将调配药物加热后置于患者体表特定部位或穴位，进行移动敷熨（特大），以发挥促进散寒止痛、消肿祛瘀等各类作用。</v>
          </cell>
        </row>
        <row r="48">
          <cell r="H48" t="str">
            <v>次</v>
          </cell>
        </row>
        <row r="48">
          <cell r="J48">
            <v>18</v>
          </cell>
        </row>
        <row r="49">
          <cell r="B49" t="str">
            <v>014100000030002</v>
          </cell>
          <cell r="C49" t="str">
            <v>中药烫熨-儿童(加收)</v>
          </cell>
          <cell r="D49" t="str">
            <v>由医务人员将调配药物加热后置于儿童患者体表特定部位或穴位，进行移动敷熨，以发挥促进散寒止痛、消肿祛瘀等各类作用。</v>
          </cell>
        </row>
        <row r="49">
          <cell r="H49" t="str">
            <v>次</v>
          </cell>
        </row>
        <row r="49">
          <cell r="J49">
            <v>9</v>
          </cell>
        </row>
        <row r="50">
          <cell r="B50" t="str">
            <v>014100000040000</v>
          </cell>
          <cell r="C50" t="str">
            <v>中药泡洗</v>
          </cell>
          <cell r="D50" t="str">
            <v>由医务人员协助或指导患者，行全身或局部体位浸泡或淋洗，完成中药泡洗，以发挥促进消肿、止痛、生肌等各类作用。</v>
          </cell>
          <cell r="E50" t="str">
            <v>所定价格涵盖局部清洁，药物调配，协助或指导，监测生命体征，观察药液温度等处理用物所需的人力资源和基本物质资源消耗，含设备投入及维护成本。</v>
          </cell>
          <cell r="F50" t="str">
            <v>01儿童加收</v>
          </cell>
        </row>
        <row r="50">
          <cell r="H50" t="str">
            <v>次</v>
          </cell>
          <cell r="I50" t="str">
            <v>每日限收费2次。</v>
          </cell>
          <cell r="J50">
            <v>50</v>
          </cell>
        </row>
        <row r="51">
          <cell r="B51" t="str">
            <v>014100000040001</v>
          </cell>
          <cell r="C51" t="str">
            <v>中药泡洗-儿童(加收)</v>
          </cell>
          <cell r="D51" t="str">
            <v>由医务人员协助或指导儿童患者，行全身或局部体位浸泡或淋洗，完成中药泡洗，以发挥促进消肿、止痛、生肌等各类作用。</v>
          </cell>
        </row>
        <row r="51">
          <cell r="H51" t="str">
            <v>次</v>
          </cell>
        </row>
        <row r="51">
          <cell r="J51">
            <v>10</v>
          </cell>
        </row>
        <row r="52">
          <cell r="B52" t="str">
            <v>014100000050000</v>
          </cell>
          <cell r="C52" t="str">
            <v>中药灌洗</v>
          </cell>
          <cell r="D52" t="str">
            <v>由医务人员将配制好的中药灌注并留置于人体腔道或窦道中，以发挥促进疏通散瘀、去腐生肌等各类作用。</v>
          </cell>
          <cell r="E52" t="str">
            <v>所定价格涵盖局部清洁消毒，药物调配，材料准备，处理用物所需的人力资源和基本物质资源消耗，含设备投入及维护成本。</v>
          </cell>
          <cell r="F52" t="str">
            <v>01儿童加收</v>
          </cell>
        </row>
        <row r="52">
          <cell r="H52" t="str">
            <v>次</v>
          </cell>
        </row>
        <row r="52">
          <cell r="J52">
            <v>22</v>
          </cell>
        </row>
        <row r="53">
          <cell r="B53" t="str">
            <v>014100000050001</v>
          </cell>
          <cell r="C53" t="str">
            <v>中药灌洗-儿童(加收)</v>
          </cell>
          <cell r="D53" t="str">
            <v>由医务人员将配制好的中药灌注并留置于儿童患者腔道或窦道中，以发挥促进疏通散瘀、去腐生肌等各类作用。</v>
          </cell>
        </row>
        <row r="53">
          <cell r="H53" t="str">
            <v>次</v>
          </cell>
        </row>
        <row r="53">
          <cell r="J53">
            <v>4.4</v>
          </cell>
        </row>
        <row r="54">
          <cell r="B54" t="str">
            <v>014100000060000</v>
          </cell>
          <cell r="C54" t="str">
            <v>中药溻渍</v>
          </cell>
          <cell r="D54" t="str">
            <v>由医务人员将调配药物通过敷料的形式调温后湿敷于患处，以发挥治疗和促进药物吸收等各类作用。</v>
          </cell>
          <cell r="E54" t="str">
            <v>所定价格涵盖局部清洁，药物调配、蒸煮准备、溻渍治疗处理用物所需的人力资源和基本物质资源消耗，含设备投入及维护成本。</v>
          </cell>
          <cell r="F54" t="str">
            <v>01中药溻渍（特大）加收
02儿童加收</v>
          </cell>
        </row>
        <row r="54">
          <cell r="H54" t="str">
            <v>次</v>
          </cell>
        </row>
        <row r="54">
          <cell r="J54">
            <v>35</v>
          </cell>
        </row>
        <row r="55">
          <cell r="B55" t="str">
            <v>014100000060001</v>
          </cell>
          <cell r="C55" t="str">
            <v>中药溻渍-中药溻渍(特大)(加收)</v>
          </cell>
          <cell r="D55" t="str">
            <v>由医务人员将调配药物通过敷料的形式调温后湿敷于患处（特大），以发挥治疗和促进药物吸收等各类作用。</v>
          </cell>
        </row>
        <row r="55">
          <cell r="H55" t="str">
            <v>次</v>
          </cell>
        </row>
        <row r="55">
          <cell r="J55">
            <v>3.5</v>
          </cell>
        </row>
        <row r="56">
          <cell r="B56" t="str">
            <v>014100000060002</v>
          </cell>
          <cell r="C56" t="str">
            <v>中药溻渍-儿童(加收)</v>
          </cell>
          <cell r="D56" t="str">
            <v>由医务人员将调配药物通过敷料的形式调温后湿敷于儿童患处，以发挥治疗和促进药物吸收等各类作用。</v>
          </cell>
        </row>
        <row r="56">
          <cell r="H56" t="str">
            <v>次</v>
          </cell>
        </row>
        <row r="56">
          <cell r="J56">
            <v>7</v>
          </cell>
        </row>
        <row r="57">
          <cell r="B57" t="str">
            <v>014100000070000</v>
          </cell>
          <cell r="C57" t="str">
            <v>中药涂擦</v>
          </cell>
          <cell r="D57" t="str">
            <v>由医务人员将调配药物，制成水剂或膏剂或油剂等剂型的外用药物，直接涂擦于患者体表特定部位或穴位，以发挥促进活血化瘀、消炎止痛等各类作用。</v>
          </cell>
          <cell r="E57" t="str">
            <v>所定价格涵盖局部清洁，药物调配，各类手法涂擦，处理用物所需的人力资源和基本物质资源消耗，含设备投入及维护成本。</v>
          </cell>
          <cell r="F57" t="str">
            <v>01中药涂擦（特大）加收
02儿童加收</v>
          </cell>
        </row>
        <row r="57">
          <cell r="H57" t="str">
            <v>次</v>
          </cell>
        </row>
        <row r="57">
          <cell r="J57">
            <v>30</v>
          </cell>
        </row>
        <row r="58">
          <cell r="B58" t="str">
            <v>014100000070001</v>
          </cell>
          <cell r="C58" t="str">
            <v>中药涂擦-中药涂擦(特大)(加收)</v>
          </cell>
          <cell r="D58" t="str">
            <v>由医务人员将调配药物，制成水剂或膏剂或油剂等剂型的外用药物，直接涂擦于患者体表特定部位或穴位（特大），以发挥促进活血化瘀、消炎止痛等各类作用。</v>
          </cell>
        </row>
        <row r="58">
          <cell r="H58" t="str">
            <v>次</v>
          </cell>
        </row>
        <row r="58">
          <cell r="J58">
            <v>4.5</v>
          </cell>
        </row>
        <row r="59">
          <cell r="B59" t="str">
            <v>014100000070002</v>
          </cell>
          <cell r="C59" t="str">
            <v>中药涂擦-儿童(加收)</v>
          </cell>
          <cell r="D59" t="str">
            <v>由医务人员将调配药物，制成水剂或膏剂或油剂等剂型的外用药物，直接涂擦于儿童患者体表特定部位或穴位，以发挥促进活血化瘀、消炎止痛等各类作用。</v>
          </cell>
        </row>
        <row r="59">
          <cell r="H59" t="str">
            <v>次</v>
          </cell>
        </row>
        <row r="59">
          <cell r="J59">
            <v>6</v>
          </cell>
        </row>
        <row r="60">
          <cell r="B60" t="str">
            <v>014100000080000</v>
          </cell>
          <cell r="C60" t="str">
            <v>中医熏洗</v>
          </cell>
          <cell r="D60" t="str">
            <v>由医务人员选用制备好的药卷、药香或其他材料，点燃后直接用烟熏烤或蒸汽的形式，作用在患者身体某特定部位，以发挥疏通经络、促进药物吸收等各类作用。</v>
          </cell>
          <cell r="E60" t="str">
            <v>所定价格涵盖局部清洁，药物调配，熏（蒸）药，处理用物所需的人力资源和基本物质资源消耗，含设备投入及维护成本。</v>
          </cell>
          <cell r="F60" t="str">
            <v>01儿童加收</v>
          </cell>
        </row>
        <row r="60">
          <cell r="H60" t="str">
            <v>次</v>
          </cell>
          <cell r="I60" t="str">
            <v>每日限收费2次。</v>
          </cell>
          <cell r="J60">
            <v>40</v>
          </cell>
        </row>
        <row r="61">
          <cell r="B61" t="str">
            <v>014100000080001</v>
          </cell>
          <cell r="C61" t="str">
            <v>中医熏洗-儿童(加收)</v>
          </cell>
          <cell r="D61" t="str">
            <v>由医务人员选用制备好的药卷、药香或其他材料，点燃后直接用烟熏烤或蒸汽的形式，作用在儿童患者身体某特定部位，以发挥疏通经络、促进药物吸收等各类作用。</v>
          </cell>
        </row>
        <row r="61">
          <cell r="H61" t="str">
            <v>次</v>
          </cell>
        </row>
        <row r="61">
          <cell r="J61">
            <v>8</v>
          </cell>
        </row>
        <row r="62">
          <cell r="B62" t="str">
            <v>014100000090000</v>
          </cell>
          <cell r="C62" t="str">
            <v>中药腐蚀</v>
          </cell>
          <cell r="D62" t="str">
            <v>由医务人员选用具有一定腐蚀作用的药物，敷涂患处，以蚀去恶肉、赘生物、肿物等，实现局部病变祛除，促使新肉生长。</v>
          </cell>
          <cell r="E62" t="str">
            <v>所定价格涵盖局部消毒，药物调配，腐蚀，包扎，处理用物所需的人力资源和基本物质资源消耗，含设备投入及维护成本。</v>
          </cell>
          <cell r="F62" t="str">
            <v>01儿童加收</v>
          </cell>
        </row>
        <row r="62">
          <cell r="H62" t="str">
            <v>腐蚀位点/次</v>
          </cell>
        </row>
        <row r="62">
          <cell r="J62">
            <v>25</v>
          </cell>
        </row>
        <row r="63">
          <cell r="B63" t="str">
            <v>014100000090001</v>
          </cell>
          <cell r="C63" t="str">
            <v>中药腐蚀-儿童(加收)</v>
          </cell>
          <cell r="D63" t="str">
            <v>由医务人员选用具有一定腐蚀作用的药物，敷涂儿童患处，以蚀去恶肉、赘生物、肿物等，实现局部病变祛除，促使新肉生长。</v>
          </cell>
        </row>
        <row r="63">
          <cell r="H63" t="str">
            <v>腐蚀位点/次</v>
          </cell>
        </row>
        <row r="63">
          <cell r="J63">
            <v>5</v>
          </cell>
        </row>
        <row r="64">
          <cell r="B64" t="str">
            <v>014100000100000</v>
          </cell>
          <cell r="C64" t="str">
            <v>中药化腐清疮</v>
          </cell>
          <cell r="D64" t="str">
            <v>由医务人员将化腐药物敷施于疮面，达到去腐生肌，促进疮面愈合的作用。</v>
          </cell>
          <cell r="E64" t="str">
            <v>所定价格涵盖药物调配，局部消毒，皮肤表层创面清理、敷药、包扎，处理用物所需的人力资源和基本物质资源消耗，含设备投入及维护成本。</v>
          </cell>
          <cell r="F64" t="str">
            <v>01深层化腐清疮加收
02儿童加收</v>
          </cell>
        </row>
        <row r="64">
          <cell r="H64" t="str">
            <v>疮面/次</v>
          </cell>
        </row>
        <row r="64">
          <cell r="J64">
            <v>55</v>
          </cell>
        </row>
        <row r="65">
          <cell r="B65" t="str">
            <v>014100000100001</v>
          </cell>
          <cell r="C65" t="str">
            <v>中药化腐清疮-深层化腐清疮(加收)</v>
          </cell>
          <cell r="D65" t="str">
            <v>由医务人员将化腐药物敷施于深层疮面，达到去腐生肌，促进疮面愈合的作用。</v>
          </cell>
        </row>
        <row r="65">
          <cell r="H65" t="str">
            <v>疮面/次</v>
          </cell>
        </row>
        <row r="65">
          <cell r="J65">
            <v>5.5</v>
          </cell>
        </row>
        <row r="66">
          <cell r="B66" t="str">
            <v>014100000100002</v>
          </cell>
          <cell r="C66" t="str">
            <v>中药化腐清疮-儿童(加收)</v>
          </cell>
          <cell r="D66" t="str">
            <v>由医务人员将化腐药物敷施于儿童疮面，达到去腐生肌，促进疮面愈合的作用。</v>
          </cell>
        </row>
        <row r="66">
          <cell r="H66" t="str">
            <v>疮面/次</v>
          </cell>
        </row>
        <row r="66">
          <cell r="J66">
            <v>11</v>
          </cell>
        </row>
        <row r="67">
          <cell r="B67" t="str">
            <v>014100000110000</v>
          </cell>
          <cell r="C67" t="str">
            <v>中医锐性清疮</v>
          </cell>
          <cell r="D67" t="str">
            <v>由医务人员使用包括但不限于刀、剪、刮勺、钳等器械清除创面，发挥去腐生肌、促进疮面愈合的作用。</v>
          </cell>
          <cell r="E67" t="str">
            <v>所定价格涵盖药物调配，局部消毒，皮肤表层创面清理、使用器械清疮、敷药、包扎，处理用物所需的人力资源和基本物质资源消耗，含设备投入及维护成本。</v>
          </cell>
          <cell r="F67" t="str">
            <v>01儿童加收</v>
          </cell>
        </row>
        <row r="67">
          <cell r="H67" t="str">
            <v>疮面/次</v>
          </cell>
        </row>
        <row r="67">
          <cell r="J67">
            <v>60</v>
          </cell>
        </row>
        <row r="68">
          <cell r="B68" t="str">
            <v>014100000110001</v>
          </cell>
          <cell r="C68" t="str">
            <v>中医锐性清疮-儿童(加收)</v>
          </cell>
          <cell r="D68" t="str">
            <v>由医务人员使用包括但不限于刀、剪、刮勺、钳等器械清除儿童患者创面，发挥去腐生肌、促进疮面愈合的作用。</v>
          </cell>
        </row>
        <row r="68">
          <cell r="H68" t="str">
            <v>疮面/次</v>
          </cell>
        </row>
        <row r="68">
          <cell r="J68">
            <v>12</v>
          </cell>
        </row>
        <row r="69">
          <cell r="B69" t="str">
            <v>014100000120000</v>
          </cell>
          <cell r="C69" t="str">
            <v>中医窦道（切开）搔爬</v>
          </cell>
          <cell r="D69" t="str">
            <v>完成窦道（切开）搔爬，促进窦道闭合。</v>
          </cell>
          <cell r="E69" t="str">
            <v>所定价格涵盖局部消毒，探查浅表窦道，必要时切开，搔爬，处理用物所需的人力资源和基本物质资源消耗，含设备投入及维护成本。</v>
          </cell>
          <cell r="F69" t="str">
            <v>01深层搔爬加收
02耳前窦道加收
03儿童加收</v>
          </cell>
        </row>
        <row r="69">
          <cell r="H69" t="str">
            <v>每窦道/次</v>
          </cell>
        </row>
        <row r="69">
          <cell r="J69">
            <v>83</v>
          </cell>
        </row>
        <row r="70">
          <cell r="B70" t="str">
            <v>014100000120001</v>
          </cell>
          <cell r="C70" t="str">
            <v>中医窦道(切开) 搔爬-深层搔爬(加收)</v>
          </cell>
          <cell r="D70" t="str">
            <v>完成窦道（切开）深层搔爬，促进窦道闭合。</v>
          </cell>
        </row>
        <row r="70">
          <cell r="H70" t="str">
            <v>每窦道/次</v>
          </cell>
        </row>
        <row r="70">
          <cell r="J70">
            <v>12.45</v>
          </cell>
        </row>
        <row r="71">
          <cell r="B71" t="str">
            <v>014100000120002</v>
          </cell>
          <cell r="C71" t="str">
            <v>中医窦道(切开) 搔爬-耳前窦道(加收)</v>
          </cell>
          <cell r="D71" t="str">
            <v>完成耳前窦道（切开）搔爬，促进窦道闭合。</v>
          </cell>
        </row>
        <row r="71">
          <cell r="H71" t="str">
            <v>每窦道/次</v>
          </cell>
        </row>
        <row r="71">
          <cell r="J71">
            <v>24.9</v>
          </cell>
        </row>
        <row r="72">
          <cell r="B72" t="str">
            <v>014100000120003</v>
          </cell>
          <cell r="C72" t="str">
            <v>中医窦道(切开) 搔爬-儿童(加收)</v>
          </cell>
          <cell r="D72" t="str">
            <v>完成儿童患者的窦道（切开）搔爬，促进窦道闭合。</v>
          </cell>
        </row>
        <row r="72">
          <cell r="H72" t="str">
            <v>每窦道/次</v>
          </cell>
        </row>
        <row r="72">
          <cell r="J72">
            <v>16.6</v>
          </cell>
        </row>
        <row r="73">
          <cell r="B73" t="str">
            <v>014100000130000</v>
          </cell>
          <cell r="C73" t="str">
            <v>中医挑治</v>
          </cell>
          <cell r="D73" t="str">
            <v>由医务人员使用针具，在特定部位或穴位上刺入、挑拨，以发挥调理气血、疏通经络、解除瘀滞等各类作用。</v>
          </cell>
          <cell r="E73" t="str">
            <v>所定价格涵盖确定部位，局部消毒，挑治，处理创口所需的人力资源和基本物质资源消耗，含设备投入及维护成本。</v>
          </cell>
          <cell r="F73" t="str">
            <v>01儿童加收</v>
          </cell>
        </row>
        <row r="73">
          <cell r="H73" t="str">
            <v>挑治部位/次</v>
          </cell>
        </row>
        <row r="73">
          <cell r="J73">
            <v>28</v>
          </cell>
        </row>
        <row r="74">
          <cell r="B74" t="str">
            <v>014100000130001</v>
          </cell>
          <cell r="C74" t="str">
            <v>中医挑治-儿童(加收)</v>
          </cell>
          <cell r="D74" t="str">
            <v>由医务人员使用针具，在儿童患者特定部位或穴位上刺入、挑拨，以发挥调理气血、疏通经络、解除瘀滞等各类作用。</v>
          </cell>
        </row>
        <row r="74">
          <cell r="H74" t="str">
            <v>挑治部位/次</v>
          </cell>
        </row>
        <row r="74">
          <cell r="J74">
            <v>5.6</v>
          </cell>
        </row>
        <row r="75">
          <cell r="B75" t="str">
            <v>014100000140000</v>
          </cell>
          <cell r="C75" t="str">
            <v>中医割治</v>
          </cell>
          <cell r="D75" t="str">
            <v>由医务人员选择部位或穴位，使用操作器具完成切割，以发挥促进经络疏通、毒邪外泄、缓解病痛等各类作用。</v>
          </cell>
          <cell r="E75" t="str">
            <v>所定价格涵盖确定部位，局部消毒，切割、包扎创口、处理用物所需的人力资源和基本物质资源消耗，含设备投入及维护成本。</v>
          </cell>
          <cell r="F75" t="str">
            <v>01儿童加收</v>
          </cell>
        </row>
        <row r="75">
          <cell r="H75" t="str">
            <v>次</v>
          </cell>
        </row>
        <row r="75">
          <cell r="J75">
            <v>38</v>
          </cell>
        </row>
        <row r="76">
          <cell r="B76" t="str">
            <v>014100000140001</v>
          </cell>
          <cell r="C76" t="str">
            <v>中医割治-儿童(加收)</v>
          </cell>
          <cell r="D76" t="str">
            <v>由医务人员选择儿童患者的部位或穴位，使用操作器具完成切割，以发挥促进经络疏通、毒邪外泄、缓解病痛等各类作用。</v>
          </cell>
        </row>
        <row r="76">
          <cell r="H76" t="str">
            <v>次</v>
          </cell>
        </row>
        <row r="76">
          <cell r="J76">
            <v>7.6</v>
          </cell>
        </row>
        <row r="77">
          <cell r="B77" t="str">
            <v>014100000150000</v>
          </cell>
          <cell r="C77" t="str">
            <v>中医穴位放血治疗</v>
          </cell>
          <cell r="D77" t="str">
            <v>由医务人员辨证使用器具刺（划）破特定穴位或部位，放出适量血液，以发挥促进活血祛瘀、排毒止痛等各类作用。</v>
          </cell>
          <cell r="E77" t="str">
            <v>所定价格涵盖使用各种工具，局部消毒，确定部位，放血，处理创口所需的人力资源和基本物质资源消耗，含设备投入及维护成本。</v>
          </cell>
          <cell r="F77" t="str">
            <v>01甲床放血加收         
02刺络放血加收
03儿童加收</v>
          </cell>
        </row>
        <row r="77">
          <cell r="H77" t="str">
            <v>次</v>
          </cell>
        </row>
        <row r="77">
          <cell r="J77">
            <v>60</v>
          </cell>
        </row>
        <row r="78">
          <cell r="B78" t="str">
            <v>014100000150001</v>
          </cell>
          <cell r="C78" t="str">
            <v>中医穴位放血治疗-甲床放血(加收)</v>
          </cell>
          <cell r="D78" t="str">
            <v>由医务人员辨证使用器具刺（划）破甲床，放出适量血液，以发挥促进活血祛瘀、排毒止痛等各类作用。</v>
          </cell>
        </row>
        <row r="78">
          <cell r="H78" t="str">
            <v>次</v>
          </cell>
        </row>
        <row r="78">
          <cell r="J78">
            <v>18</v>
          </cell>
        </row>
        <row r="79">
          <cell r="B79" t="str">
            <v>014100000150002</v>
          </cell>
          <cell r="C79" t="str">
            <v>中医穴位放血治疗-刺络放血(加收)</v>
          </cell>
          <cell r="D79" t="str">
            <v>由医务人员辨证使用器具刺络，放出适量血液，以发挥促进活血祛瘀、排毒止痛等各类作用。</v>
          </cell>
        </row>
        <row r="79">
          <cell r="H79" t="str">
            <v>次</v>
          </cell>
        </row>
        <row r="79">
          <cell r="J79">
            <v>15</v>
          </cell>
        </row>
        <row r="80">
          <cell r="B80" t="str">
            <v>014100000150003</v>
          </cell>
          <cell r="C80" t="str">
            <v>中医穴位放血治疗-儿童(加收)</v>
          </cell>
          <cell r="D80" t="str">
            <v>由医务人员辨证使用器具刺（划）破儿童患者特定穴位或部位，放出适量血液，以发挥促进活血祛瘀、排毒止痛等各类作用。</v>
          </cell>
        </row>
        <row r="80">
          <cell r="H80" t="str">
            <v>次</v>
          </cell>
        </row>
        <row r="80">
          <cell r="J80">
            <v>12</v>
          </cell>
        </row>
        <row r="81">
          <cell r="B81" t="str">
            <v>014100000160000</v>
          </cell>
          <cell r="C81" t="str">
            <v>中医药线引流</v>
          </cell>
          <cell r="D81" t="str">
            <v>由医务人员使用不同材料加药品制作成线状物，插入引流口中，达到祛腐引流，促进疮口愈合的作用。</v>
          </cell>
          <cell r="E81" t="str">
            <v>所定价格涵盖引流物制作、药物调配，局部消毒，疮口清理、放置引流物、必要时切开，局部包扎、处理用物所需的人力资源和基本物质资源消耗，含设备投入及维护成本。</v>
          </cell>
          <cell r="F81" t="str">
            <v>01儿童加收</v>
          </cell>
        </row>
        <row r="81">
          <cell r="H81" t="str">
            <v>每引流口/次</v>
          </cell>
        </row>
        <row r="81">
          <cell r="J81">
            <v>60</v>
          </cell>
        </row>
        <row r="82">
          <cell r="B82" t="str">
            <v>014100000160001</v>
          </cell>
          <cell r="C82" t="str">
            <v>中医药线引流-儿童(加收)</v>
          </cell>
          <cell r="D82" t="str">
            <v>由医务人员使用不同材料加药品制作成线状物，插入儿童患者的引流口中，达到祛腐引流，促进疮口愈合的作 用。</v>
          </cell>
        </row>
        <row r="82">
          <cell r="H82" t="str">
            <v>每引流口/次</v>
          </cell>
        </row>
        <row r="82">
          <cell r="J82">
            <v>12</v>
          </cell>
        </row>
        <row r="83">
          <cell r="B83" t="str">
            <v>014100000170000</v>
          </cell>
          <cell r="C83" t="str">
            <v>中医刮痧</v>
          </cell>
          <cell r="D83" t="str">
            <v>由医务人员通过刮痧器具和相应的手法，在体表进行反复刮动、摩擦，以发挥促进活血透痧等各类作用。</v>
          </cell>
          <cell r="E83" t="str">
            <v>所定价格涵盖局部消毒，确定部位、刮拭、清洁，处理用物所需的人力资源和基本物质资源消耗，含设备投入及维护成本。</v>
          </cell>
          <cell r="F83" t="str">
            <v>01儿童加收</v>
          </cell>
        </row>
        <row r="83">
          <cell r="H83" t="str">
            <v>次</v>
          </cell>
        </row>
        <row r="83">
          <cell r="J83">
            <v>70</v>
          </cell>
        </row>
        <row r="84">
          <cell r="B84" t="str">
            <v>014100000170001</v>
          </cell>
          <cell r="C84" t="str">
            <v>中医刮痧-儿童(加收)</v>
          </cell>
          <cell r="D84" t="str">
            <v>由医务人员通过刮痧器具和相应的手法，在儿童患者的体表进行反复刮动、摩擦，从发挥促进活血透痧等各类作用。</v>
          </cell>
        </row>
        <row r="84">
          <cell r="H84" t="str">
            <v>次</v>
          </cell>
        </row>
        <row r="84">
          <cell r="J84">
            <v>14</v>
          </cell>
        </row>
        <row r="85">
          <cell r="B85" t="str">
            <v>014100000180000</v>
          </cell>
          <cell r="C85" t="str">
            <v>砭石疗法</v>
          </cell>
          <cell r="D85" t="str">
            <v>由医务人员使用砭石等同类功能的器具，通过各类手法作用在人体各部位，以发挥促进疏通经络、活血理气等各类作用。</v>
          </cell>
          <cell r="E85" t="str">
            <v>所定价格涵盖局部消毒，确定部位、运用点、压、揉、推、刮、擦等各类手法、清洁，处理用物所需的人力资源和基本物质资源消耗，含设备投入及维护成本。</v>
          </cell>
          <cell r="F85" t="str">
            <v>01儿童加收</v>
          </cell>
        </row>
        <row r="85">
          <cell r="H85" t="str">
            <v>次</v>
          </cell>
        </row>
        <row r="85">
          <cell r="J85">
            <v>60</v>
          </cell>
        </row>
        <row r="86">
          <cell r="B86" t="str">
            <v>014100000180001</v>
          </cell>
          <cell r="C86" t="str">
            <v>砭石疗法-儿童(加收)</v>
          </cell>
          <cell r="D86" t="str">
            <v>由医务人员使用砭石等同类功能的器具，通过各类手法作用在儿童患者的各部位，以发挥促进疏通经络、活血理气等各类作用。</v>
          </cell>
        </row>
        <row r="86">
          <cell r="H86" t="str">
            <v>次</v>
          </cell>
        </row>
        <row r="86">
          <cell r="J86">
            <v>12</v>
          </cell>
        </row>
        <row r="89">
          <cell r="B89" t="str">
            <v>014400000010000</v>
          </cell>
          <cell r="C89" t="str">
            <v>悬空灸</v>
          </cell>
          <cell r="D89" t="str">
            <v>由医务人员将施灸制品与皮肤保持一定距离，通过温和的药力和热力进行治疗，促进疏通经络，调和阴阳，扶正祛邪，达到治疗疾病的目的。</v>
          </cell>
          <cell r="E89" t="str">
            <v>所定价格涵盖施灸制品制备，点燃，穴位确定，固定或调节距离，熏烤，控制温度，处理用物等所需的人力资源和基本物质资源消耗。</v>
          </cell>
          <cell r="F89" t="str">
            <v>01儿童加收</v>
          </cell>
          <cell r="G89" t="str">
            <v>01雷火灸（太乙神针）</v>
          </cell>
          <cell r="H89" t="str">
            <v>次</v>
          </cell>
        </row>
        <row r="89">
          <cell r="J89">
            <v>35</v>
          </cell>
        </row>
        <row r="90">
          <cell r="B90" t="str">
            <v>014400000010001</v>
          </cell>
          <cell r="C90" t="str">
            <v>悬空灸-儿童(加收)</v>
          </cell>
          <cell r="D90" t="str">
            <v>由医务人员将施灸制品与儿童皮肤保持一定距离，通过温和的药力和热力进行治疗，促进疏通经络，调和阴阳，扶正祛邪，达到治疗疾病的目的。</v>
          </cell>
        </row>
        <row r="90">
          <cell r="H90" t="str">
            <v>次</v>
          </cell>
        </row>
        <row r="90">
          <cell r="J90">
            <v>7</v>
          </cell>
        </row>
        <row r="91">
          <cell r="B91" t="str">
            <v>014400000010100</v>
          </cell>
          <cell r="C91" t="str">
            <v>悬空灸-雷火灸 (太乙神针)(扩展)</v>
          </cell>
          <cell r="D91" t="str">
            <v>由医务人员将雷火灸 (太乙神针)制品与皮肤保持一定距离，通过温和的药力和热力进行治疗，促进疏通经络，调和阴阳，扶正祛邪，达到治疗疾病的目的。</v>
          </cell>
        </row>
        <row r="91">
          <cell r="H91" t="str">
            <v>次</v>
          </cell>
        </row>
        <row r="91">
          <cell r="J91">
            <v>35</v>
          </cell>
        </row>
        <row r="92">
          <cell r="B92" t="str">
            <v>014400000020000</v>
          </cell>
          <cell r="C92" t="str">
            <v>直接灸</v>
          </cell>
          <cell r="D92" t="str">
            <v>由医务人员将施灸制品直接作用于皮肤，通过温和的药力和热力进行治疗，促进疏通经络，调和阴阳，扶正祛邪，达到治疗疾病的目的。</v>
          </cell>
          <cell r="E92" t="str">
            <v>所定价格涵盖施灸制品制备，点燃，穴位确定，皮肤消毒，点触、拍打、熨法等方式所需的人力资源和基本物质资源消耗。</v>
          </cell>
          <cell r="F92" t="str">
            <v>01儿童加收</v>
          </cell>
        </row>
        <row r="92">
          <cell r="H92" t="str">
            <v>次</v>
          </cell>
        </row>
        <row r="92">
          <cell r="J92">
            <v>25</v>
          </cell>
        </row>
        <row r="93">
          <cell r="B93" t="str">
            <v>014400000020001</v>
          </cell>
          <cell r="C93" t="str">
            <v>直接灸-儿童(加收)</v>
          </cell>
          <cell r="D93" t="str">
            <v>由医务人员将施灸制品直接作用于儿童皮肤，通过温和的药力和热力进行治疗，促进疏通经络，调和阴阳，扶正祛邪，达到治疗疾病的目的。</v>
          </cell>
        </row>
        <row r="93">
          <cell r="H93" t="str">
            <v>次</v>
          </cell>
        </row>
        <row r="93">
          <cell r="J93">
            <v>5</v>
          </cell>
        </row>
        <row r="94">
          <cell r="B94" t="str">
            <v>014400000030000</v>
          </cell>
          <cell r="C94" t="str">
            <v>隔物灸</v>
          </cell>
          <cell r="D94" t="str">
            <v>由医务人员将施灸制品通过间隔各类物品实施灸法，通过温和的药力和热力进行治疗，促进疏通经络，调和阴阳，扶正祛邪，达到治疗疾病的目的。</v>
          </cell>
          <cell r="E94" t="str">
            <v>所定价格涵盖间隔物和施灸制品的制备，摆放，点燃，施灸等所需的人力资源和基本物质资源消耗。</v>
          </cell>
          <cell r="F94" t="str">
            <v>01儿童加收</v>
          </cell>
        </row>
        <row r="94">
          <cell r="H94" t="str">
            <v>次</v>
          </cell>
        </row>
        <row r="94">
          <cell r="J94">
            <v>35</v>
          </cell>
        </row>
        <row r="95">
          <cell r="B95" t="str">
            <v>014400000030001</v>
          </cell>
          <cell r="C95" t="str">
            <v>隔物灸-儿童(加收)</v>
          </cell>
          <cell r="D95" t="str">
            <v>由医务人员将施灸制品通过间隔各类物品对儿童实施灸法，通过温和的药力和热力进行治疗，促进疏通经络，调和阴阳，扶正祛邪，达到治疗疾病的目的。</v>
          </cell>
        </row>
        <row r="95">
          <cell r="H95" t="str">
            <v>次</v>
          </cell>
        </row>
        <row r="95">
          <cell r="J95">
            <v>7</v>
          </cell>
        </row>
        <row r="96">
          <cell r="B96" t="str">
            <v>014400000040000</v>
          </cell>
          <cell r="C96" t="str">
            <v>铺灸</v>
          </cell>
          <cell r="D96" t="str">
            <v>由医务人员将施灸制品对胸腹部、腰背部等平铺灸饼实施灸法，通过温和的药力和热力进行治疗，促进疏通经络，调和阴阳，扶正祛邪，达到治疗疾病的目的。</v>
          </cell>
          <cell r="E96" t="str">
            <v>所定价格涵盖灸饼和施灸制品制备，撒药粉，平铺，放置，点燃，施灸等所需的人力资源和基本物质资源消耗时间成本。</v>
          </cell>
          <cell r="F96" t="str">
            <v>01儿童加收
02督灸（火龙灸）加收</v>
          </cell>
        </row>
        <row r="96">
          <cell r="H96" t="str">
            <v>次</v>
          </cell>
        </row>
        <row r="96">
          <cell r="J96">
            <v>150</v>
          </cell>
        </row>
        <row r="97">
          <cell r="B97" t="str">
            <v>014400000040001</v>
          </cell>
          <cell r="C97" t="str">
            <v>铺灸-儿童(加收)</v>
          </cell>
          <cell r="D97" t="str">
            <v>由医务人员将施灸制品对儿童胸腹部、腰背部等平铺灸饼实施灸法，通过温和的药力和热力进行治疗，促进疏通经络，调和阴阳，扶正祛邪，达到治疗疾病的目的。</v>
          </cell>
        </row>
        <row r="97">
          <cell r="H97" t="str">
            <v>次</v>
          </cell>
        </row>
        <row r="97">
          <cell r="J97">
            <v>30</v>
          </cell>
        </row>
        <row r="98">
          <cell r="B98" t="str">
            <v>014400000040002</v>
          </cell>
          <cell r="C98" t="str">
            <v>铺灸-(督灸 (火龙灸))(加收)</v>
          </cell>
          <cell r="D98" t="str">
            <v>由医务人员将督灸 (火龙灸)制品对胸腹部、腰背部等平铺灸饼实施灸法，通过温和的药力和热力进行治疗，促进疏通经络，调和阴阳，扶正祛邪，达到治疗疾病的目的。</v>
          </cell>
        </row>
        <row r="98">
          <cell r="H98" t="str">
            <v>次</v>
          </cell>
        </row>
        <row r="98">
          <cell r="J98">
            <v>30</v>
          </cell>
        </row>
        <row r="99">
          <cell r="B99" t="str">
            <v>014400000050000</v>
          </cell>
          <cell r="C99" t="str">
            <v>中医拔罐</v>
          </cell>
          <cell r="D99" t="str">
            <v>由医务人员以罐为工具，利用各类方式方法使之吸附于体表的固定部位进行治疗，促进通经活络，行气活血，祛风散寒。</v>
          </cell>
          <cell r="E99" t="str">
            <v>所定价格可以涵盖清洁，罐具吸附，观察，撤罐，处理用物所需的人力资源和基本物质资源消耗。</v>
          </cell>
          <cell r="F99" t="str">
            <v>01药物罐加收
02水罐加收</v>
          </cell>
          <cell r="G99" t="str">
            <v>01火罐
02电火罐
03着罐
04磁疗罐
05真空拔罐
06电罐</v>
          </cell>
          <cell r="H99" t="str">
            <v>次</v>
          </cell>
        </row>
        <row r="99">
          <cell r="J99">
            <v>40</v>
          </cell>
        </row>
        <row r="100">
          <cell r="B100" t="str">
            <v>014400000050001</v>
          </cell>
          <cell r="C100" t="str">
            <v>中医拔罐-药物罐(加收)</v>
          </cell>
          <cell r="D100" t="str">
            <v>由医务人员以药物罐为工具，利用各类方式方法使之吸附于体表的固定部位进行治疗，促进通经活络，行气活血，祛风散寒。</v>
          </cell>
        </row>
        <row r="100">
          <cell r="H100" t="str">
            <v>次</v>
          </cell>
        </row>
        <row r="100">
          <cell r="J100">
            <v>10</v>
          </cell>
        </row>
        <row r="101">
          <cell r="B101" t="str">
            <v>014400000050002</v>
          </cell>
          <cell r="C101" t="str">
            <v>中医拔罐-水罐(加收)</v>
          </cell>
          <cell r="D101" t="str">
            <v>由医务人员以水罐为工具，利用各类方式方法使之吸附于体表的固定部位进行治疗，促进通经活络，行气活血，祛风散寒。</v>
          </cell>
        </row>
        <row r="101">
          <cell r="H101" t="str">
            <v>次</v>
          </cell>
        </row>
        <row r="101">
          <cell r="J101">
            <v>10</v>
          </cell>
        </row>
        <row r="102">
          <cell r="B102" t="str">
            <v>014400000050100</v>
          </cell>
          <cell r="C102" t="str">
            <v>中医拔罐-火罐（扩展）</v>
          </cell>
          <cell r="D102" t="str">
            <v>由医务人员以火罐为工具，利用各类方式方法使之吸附于体表的固定部位进行治疗，促进通经活络，行气活血，祛风散寒。</v>
          </cell>
          <cell r="E102" t="str">
            <v>所定价格可以涵盖清洁，罐具吸附，观察，撤罐，处理用物所需的人力资源和基本物质资源消耗</v>
          </cell>
        </row>
        <row r="102">
          <cell r="H102" t="str">
            <v>次</v>
          </cell>
        </row>
        <row r="102">
          <cell r="J102">
            <v>40</v>
          </cell>
        </row>
        <row r="103">
          <cell r="B103" t="str">
            <v>014400000050200</v>
          </cell>
          <cell r="C103" t="str">
            <v>中医拔罐-电火罐（扩展）</v>
          </cell>
          <cell r="D103" t="str">
            <v>由医务人员以电火罐为工具，利用各类方式方法使之吸附于体表的固定部位进行治疗，促进通经活络，行气活血，祛风散寒。</v>
          </cell>
          <cell r="E103" t="str">
            <v>所定价格可以涵盖清洁，罐具吸附，观察，撤罐，处理用物所需的人力资源和基本物质资源消耗</v>
          </cell>
        </row>
        <row r="103">
          <cell r="H103" t="str">
            <v>次</v>
          </cell>
        </row>
        <row r="103">
          <cell r="J103">
            <v>40</v>
          </cell>
        </row>
        <row r="104">
          <cell r="B104" t="str">
            <v>014400000050300</v>
          </cell>
          <cell r="C104" t="str">
            <v>中医拔罐-着罐（扩展）</v>
          </cell>
          <cell r="D104" t="str">
            <v>由医务人员以着罐为工具，利用各类方式方法使之吸附于体表的固定部位进行治疗，促进通经活络，行气活血，祛风散寒。</v>
          </cell>
          <cell r="E104" t="str">
            <v>所定价格可以涵盖清洁，罐具吸附，观察，撤罐，处理用物所需的人力资源和基本物质资源消耗</v>
          </cell>
        </row>
        <row r="104">
          <cell r="H104" t="str">
            <v>次</v>
          </cell>
        </row>
        <row r="104">
          <cell r="J104">
            <v>40</v>
          </cell>
        </row>
        <row r="105">
          <cell r="B105" t="str">
            <v>014400000050400</v>
          </cell>
          <cell r="C105" t="str">
            <v>中医拔罐-磁疗罐（扩展）</v>
          </cell>
          <cell r="D105" t="str">
            <v>由医务人员以磁疗罐为工具，利用各类方式方法使之吸附于体表的固定部位进行治疗，促进通经活络，行气活血，祛风散寒。</v>
          </cell>
          <cell r="E105" t="str">
            <v>所定价格可以涵盖清洁，罐具吸附，观察，撤罐，处理用物所需的人力资源和基本物质资源消耗</v>
          </cell>
        </row>
        <row r="105">
          <cell r="H105" t="str">
            <v>次</v>
          </cell>
        </row>
        <row r="105">
          <cell r="J105">
            <v>40</v>
          </cell>
        </row>
        <row r="106">
          <cell r="B106" t="str">
            <v>014400000050500</v>
          </cell>
          <cell r="C106" t="str">
            <v>中医拔罐-真空拔罐（扩展）</v>
          </cell>
          <cell r="D106" t="str">
            <v>由医务人员以真空拔罐为工具，利用各类方式方法使之吸附于体表的固定部位进行治疗，促进通经活络，行气活血，祛风散寒。</v>
          </cell>
          <cell r="E106" t="str">
            <v>所定价格可以涵盖清洁，罐具吸附，观察，撤罐，处理用物所需的人力资源和基本物质资源消耗</v>
          </cell>
        </row>
        <row r="106">
          <cell r="H106" t="str">
            <v>次</v>
          </cell>
        </row>
        <row r="106">
          <cell r="J106">
            <v>40</v>
          </cell>
        </row>
        <row r="107">
          <cell r="B107" t="str">
            <v>014400000050600</v>
          </cell>
          <cell r="C107" t="str">
            <v>中医拔罐-电罐（扩展）</v>
          </cell>
          <cell r="D107" t="str">
            <v>由医务人员以电罐为工具，利用各类方式方法使之吸附于体表的固定部位进行治疗，促进通经活络，行气活血，祛风散寒。</v>
          </cell>
          <cell r="E107" t="str">
            <v>所定价格可以涵盖清洁，罐具吸附，观察，撤罐，处理用物所需的人力资源和基本物质资源消耗</v>
          </cell>
        </row>
        <row r="107">
          <cell r="H107" t="str">
            <v>次</v>
          </cell>
        </row>
        <row r="107">
          <cell r="J107">
            <v>40</v>
          </cell>
        </row>
        <row r="108">
          <cell r="B108" t="str">
            <v>014400000060000</v>
          </cell>
          <cell r="C108" t="str">
            <v>中医走罐</v>
          </cell>
          <cell r="D108" t="str">
            <v>由医务人员以罐为工具，利用各类方式方法使之吸附于体表的固定部位游走滑动进行治疗，促进通经活络。</v>
          </cell>
          <cell r="E108" t="str">
            <v>所定价格可以涵盖清洁，涂抹润滑剂，罐具吸附并反复滑动，处理用物所需的人力资源和基本物质资源消耗。</v>
          </cell>
        </row>
        <row r="108">
          <cell r="G108" t="str">
            <v>01平衡罐</v>
          </cell>
          <cell r="H108" t="str">
            <v>次</v>
          </cell>
        </row>
        <row r="108">
          <cell r="J108">
            <v>20</v>
          </cell>
        </row>
        <row r="109">
          <cell r="B109" t="str">
            <v>014400000060100</v>
          </cell>
          <cell r="C109" t="str">
            <v>中医走罐-平衡罐(扩展)</v>
          </cell>
          <cell r="D109" t="str">
            <v>由医务人员以罐为工具，利用各类方式方法使之吸附于体表的固定部位游走滑动进行治疗，促进通经活络。</v>
          </cell>
          <cell r="E109" t="str">
            <v>所定价格可以涵盖清洁，涂抹润滑剂，罐具吸附并反复滑动，处理用物所需的人力资源和基本物质资源消耗</v>
          </cell>
        </row>
        <row r="109">
          <cell r="H109" t="str">
            <v>次</v>
          </cell>
        </row>
        <row r="109">
          <cell r="J109">
            <v>20</v>
          </cell>
        </row>
        <row r="110">
          <cell r="B110" t="str">
            <v>014400000070000</v>
          </cell>
          <cell r="C110" t="str">
            <v>中医闪罐</v>
          </cell>
          <cell r="D110" t="str">
            <v>由医务人员以罐为工具，利用各类方式方法使之吸附于体表的固定部位，通过反复拔、起，使皮肤反复的紧、松进行治疗，促进通经活络。</v>
          </cell>
          <cell r="E110" t="str">
            <v>所定价格可以涵盖清洁，罐具吸附并反复拔、起，处理用物所需的人力资源和基本物质资源消耗。</v>
          </cell>
        </row>
        <row r="110">
          <cell r="H110" t="str">
            <v>次</v>
          </cell>
        </row>
        <row r="110">
          <cell r="J110">
            <v>40</v>
          </cell>
        </row>
        <row r="111">
          <cell r="B111" t="str">
            <v>014500000010000</v>
          </cell>
          <cell r="C111" t="str">
            <v>头面部疾病推拿</v>
          </cell>
          <cell r="D111" t="str">
            <v>由医务人员遵循经络、穴位，通过各类手法和力道治疗头面部疾病，起到疏通经络、 理筋整复的作用。</v>
          </cell>
          <cell r="E111" t="str">
            <v>所定价格涵盖应用各类推拿手法或辅助器械，完成操作所需的人力资源和基本物质资源消耗。</v>
          </cell>
          <cell r="F111" t="str">
            <v>01儿童加收</v>
          </cell>
        </row>
        <row r="111">
          <cell r="H111" t="str">
            <v>次</v>
          </cell>
        </row>
        <row r="111">
          <cell r="J111">
            <v>60</v>
          </cell>
        </row>
        <row r="112">
          <cell r="B112" t="str">
            <v>014500000010001</v>
          </cell>
          <cell r="C112" t="str">
            <v>头面部疾病推拿-儿童(加收)</v>
          </cell>
          <cell r="D112" t="str">
            <v>由医务人员遵循经络、穴位，通过各类手法和力道治疗儿童头面部疾病，起到疏通经络、 理筋整复的作用。</v>
          </cell>
        </row>
        <row r="112">
          <cell r="H112" t="str">
            <v>次</v>
          </cell>
        </row>
        <row r="112">
          <cell r="J112">
            <v>12</v>
          </cell>
        </row>
        <row r="113">
          <cell r="B113" t="str">
            <v>014500000020000</v>
          </cell>
          <cell r="C113" t="str">
            <v>颈部疾病推拿</v>
          </cell>
          <cell r="D113" t="str">
            <v>由医务人员遵循经络、穴位，通过各类手法和力道治疗颈部疾病，起到疏通经络、理筋整复的作用。</v>
          </cell>
          <cell r="E113" t="str">
            <v>所定价格涵盖应用各类推拿手法或辅助器械，完成操作所需的人力资源和基本物质资源消耗。</v>
          </cell>
          <cell r="F113" t="str">
            <v>01儿童加收</v>
          </cell>
        </row>
        <row r="113">
          <cell r="H113" t="str">
            <v>次</v>
          </cell>
        </row>
        <row r="113">
          <cell r="J113">
            <v>53</v>
          </cell>
        </row>
        <row r="114">
          <cell r="B114" t="str">
            <v>014500000020001</v>
          </cell>
          <cell r="C114" t="str">
            <v>颈部疾病推拿-儿童(加收)</v>
          </cell>
          <cell r="D114" t="str">
            <v>由医务人员遵循经络、穴位，通过各类手法和力道治疗儿童颈部疾病，起到疏通经络、理筋整复的作用。</v>
          </cell>
        </row>
        <row r="114">
          <cell r="H114" t="str">
            <v>次</v>
          </cell>
        </row>
        <row r="114">
          <cell r="J114">
            <v>10.6</v>
          </cell>
        </row>
        <row r="115">
          <cell r="B115" t="str">
            <v>014500000030000</v>
          </cell>
          <cell r="C115" t="str">
            <v>脊柱部位疾病推拿</v>
          </cell>
          <cell r="D115" t="str">
            <v>由医务人员遵循经络、穴位，通过各类手法和力道治疗脊柱部位疾病，起到疏通经络、理筋整复的作用。</v>
          </cell>
          <cell r="E115" t="str">
            <v>所定价格涵盖应用各类推拿手法或辅助器械，完成操作所需的人力资源和基本物质资源消耗。</v>
          </cell>
          <cell r="F115" t="str">
            <v>01寰枢关节推拿加收
02儿童加收</v>
          </cell>
        </row>
        <row r="115">
          <cell r="H115" t="str">
            <v>次</v>
          </cell>
        </row>
        <row r="115">
          <cell r="J115">
            <v>80</v>
          </cell>
        </row>
        <row r="116">
          <cell r="B116" t="str">
            <v>014500000030001</v>
          </cell>
          <cell r="C116" t="str">
            <v>脊柱部位疾病推拿-寰枢关节推拿(加收)</v>
          </cell>
          <cell r="D116" t="str">
            <v>由医务人员遵循经络、穴位，通过各类手法和力道治疗脊柱部位疾病，推拿寰枢关节，起到疏通经络、理筋整复的作用。</v>
          </cell>
        </row>
        <row r="116">
          <cell r="H116" t="str">
            <v>次</v>
          </cell>
        </row>
        <row r="116">
          <cell r="J116">
            <v>8</v>
          </cell>
        </row>
        <row r="117">
          <cell r="B117" t="str">
            <v>014500000030002</v>
          </cell>
          <cell r="C117" t="str">
            <v>脊柱部位疾病推拿-儿童(加收)</v>
          </cell>
          <cell r="D117" t="str">
            <v>由医务人员遵循经络、穴位，通过各类手法和力道治疗儿童脊柱部位疾病，推拿寰枢关节，起到疏通经络、理筋整复的作用。</v>
          </cell>
        </row>
        <row r="117">
          <cell r="H117" t="str">
            <v>次</v>
          </cell>
        </row>
        <row r="117">
          <cell r="J117">
            <v>16</v>
          </cell>
        </row>
        <row r="118">
          <cell r="B118" t="str">
            <v>014500000040000</v>
          </cell>
          <cell r="C118" t="str">
            <v>肩部疾病推拿</v>
          </cell>
          <cell r="D118" t="str">
            <v>由医务人员遵循经络、穴位，通过各类手法和力道治疗肩周炎部疾病，起到疏通经络、理筋整复的作用。</v>
          </cell>
          <cell r="E118" t="str">
            <v>所定价格涵盖应用各类推拿手法或辅助器械，完成操作所需的人力资源和基本物质资源消耗。</v>
          </cell>
          <cell r="F118" t="str">
            <v>01儿童加收</v>
          </cell>
        </row>
        <row r="118">
          <cell r="H118" t="str">
            <v>单侧</v>
          </cell>
        </row>
        <row r="118">
          <cell r="J118">
            <v>55</v>
          </cell>
        </row>
        <row r="119">
          <cell r="B119" t="str">
            <v>014500000040001</v>
          </cell>
          <cell r="C119" t="str">
            <v>肩部疾病推拿-儿童(加收)</v>
          </cell>
          <cell r="D119" t="str">
            <v>由医务人员遵循经络、穴位，通过各类手法和力道治疗儿童肩周炎部疾病，起到疏通经络、理筋整复的作用。</v>
          </cell>
        </row>
        <row r="119">
          <cell r="H119" t="str">
            <v>单侧</v>
          </cell>
        </row>
        <row r="119">
          <cell r="J119">
            <v>11</v>
          </cell>
        </row>
        <row r="120">
          <cell r="B120" t="str">
            <v>014500000050000</v>
          </cell>
          <cell r="C120" t="str">
            <v>背部疾病推拿</v>
          </cell>
          <cell r="D120" t="str">
            <v>由医务人员遵循经络、穴位，通过各类手法和力道治疗背部疾病，起到疏通经络、理筋整复的作用。</v>
          </cell>
          <cell r="E120" t="str">
            <v>所定价格涵盖应用各类推拿手法或辅助器械，完成操作所需的人力资源和基本物质资源消耗。</v>
          </cell>
          <cell r="F120" t="str">
            <v>01儿童加收</v>
          </cell>
        </row>
        <row r="120">
          <cell r="H120" t="str">
            <v>次</v>
          </cell>
        </row>
        <row r="120">
          <cell r="J120">
            <v>80</v>
          </cell>
        </row>
        <row r="121">
          <cell r="B121" t="str">
            <v>014500000050001</v>
          </cell>
          <cell r="C121" t="str">
            <v>背部疾病推拿-儿童(加收)</v>
          </cell>
          <cell r="D121" t="str">
            <v>由医务人员遵循经络、穴位，通过各类手法和力道治疗儿童背部疾病，起到疏通经络、理筋整复的作用。</v>
          </cell>
        </row>
        <row r="121">
          <cell r="H121" t="str">
            <v>次</v>
          </cell>
        </row>
        <row r="121">
          <cell r="J121">
            <v>16</v>
          </cell>
        </row>
        <row r="122">
          <cell r="B122" t="str">
            <v>014500000060000</v>
          </cell>
          <cell r="C122" t="str">
            <v>腰部疾病推拿</v>
          </cell>
          <cell r="D122" t="str">
            <v>由医务人员遵循经络、穴位，通过各类手法和力道治疗腰部疾病，起到疏通经络、理筋整复的作用。</v>
          </cell>
          <cell r="E122" t="str">
            <v>所定价格涵盖应用各类推拿手法或辅助器械，完成操作所需的人力资源和基本物质资源消耗。</v>
          </cell>
          <cell r="F122" t="str">
            <v>01儿童加收</v>
          </cell>
        </row>
        <row r="122">
          <cell r="H122" t="str">
            <v>次</v>
          </cell>
        </row>
        <row r="122">
          <cell r="J122">
            <v>65</v>
          </cell>
        </row>
        <row r="123">
          <cell r="B123" t="str">
            <v>014500000060001</v>
          </cell>
          <cell r="C123" t="str">
            <v>腰部疾病推拿-儿童(加收)</v>
          </cell>
          <cell r="D123" t="str">
            <v>由医务人员遵循经络、穴位，通过各类手法和力道治疗儿童腰部疾病，起到疏通经络、理筋整复的作用。</v>
          </cell>
        </row>
        <row r="123">
          <cell r="H123" t="str">
            <v>次</v>
          </cell>
        </row>
        <row r="123">
          <cell r="J123">
            <v>13</v>
          </cell>
        </row>
        <row r="124">
          <cell r="B124" t="str">
            <v>014500000070000</v>
          </cell>
          <cell r="C124" t="str">
            <v>髋骶部疾病推拿</v>
          </cell>
          <cell r="D124" t="str">
            <v>由医务人员遵循经络、穴位，通过各类手法和力道治疗髋骶部疾病，起到疏通经络、理筋整复的作用。</v>
          </cell>
          <cell r="E124" t="str">
            <v>所定价格涵盖应用各类推拿手法或特殊推拿技术或辅助器械，审证求因、确定病位、动静结合、精准施治所需的人力资源和基本物质资源消耗。</v>
          </cell>
          <cell r="F124" t="str">
            <v>01儿童加收</v>
          </cell>
        </row>
        <row r="124">
          <cell r="H124" t="str">
            <v>次</v>
          </cell>
        </row>
        <row r="124">
          <cell r="J124">
            <v>75</v>
          </cell>
        </row>
        <row r="125">
          <cell r="B125" t="str">
            <v>014500000070001</v>
          </cell>
          <cell r="C125" t="str">
            <v>髋骶部疾病推拿-儿童(加收)</v>
          </cell>
          <cell r="D125" t="str">
            <v>由医务人员遵循经络、穴位，通过各类手法和力道治疗儿童髋骶部疾病， 以起到疏通经络、理筋整复的作用</v>
          </cell>
        </row>
        <row r="125">
          <cell r="H125" t="str">
            <v>次</v>
          </cell>
        </row>
        <row r="125">
          <cell r="J125">
            <v>15</v>
          </cell>
        </row>
        <row r="126">
          <cell r="B126" t="str">
            <v>014500000080000</v>
          </cell>
          <cell r="C126" t="str">
            <v>四肢部位疾病推拿</v>
          </cell>
          <cell r="D126" t="str">
            <v>由医务人员遵循经络、穴位，通过各类手法和力道治疗四肢部位疾病，起到疏通经络、理筋整复的作用。</v>
          </cell>
          <cell r="E126" t="str">
            <v>所定价格涵盖应用各类推拿手法或辅助器械，完成操作所需的人力资源和基本物质资源消耗。</v>
          </cell>
          <cell r="F126" t="str">
            <v>01儿童加收</v>
          </cell>
        </row>
        <row r="126">
          <cell r="H126" t="str">
            <v>单肢</v>
          </cell>
        </row>
        <row r="126">
          <cell r="J126">
            <v>48</v>
          </cell>
        </row>
        <row r="127">
          <cell r="B127" t="str">
            <v>014500000080001</v>
          </cell>
          <cell r="C127" t="str">
            <v>四肢部位疾病推拿-儿童(加收)</v>
          </cell>
          <cell r="D127" t="str">
            <v>由医务人员遵循经络、穴位，通过各类手法和力道治疗儿童四肢部位疾病，起到疏通经络、理筋整复的作用。</v>
          </cell>
        </row>
        <row r="127">
          <cell r="H127" t="str">
            <v>单肢</v>
          </cell>
        </row>
        <row r="127">
          <cell r="J127">
            <v>9.6</v>
          </cell>
        </row>
        <row r="128">
          <cell r="B128" t="str">
            <v>014500000090000</v>
          </cell>
          <cell r="C128" t="str">
            <v>脏腑疾病推拿</v>
          </cell>
          <cell r="D128" t="str">
            <v>由医务人员遵循经络、穴位，通过各类手法和力道治疗脏腑疾病，起到疏通经络、理筋整复的作用。</v>
          </cell>
          <cell r="E128" t="str">
            <v>所定价格涵盖应用各类推拿手法或辅助器械，完成操作所需的人力资源和基本物质资源消耗。</v>
          </cell>
          <cell r="F128" t="str">
            <v>01儿童加收</v>
          </cell>
        </row>
        <row r="128">
          <cell r="H128" t="str">
            <v>次</v>
          </cell>
        </row>
        <row r="128">
          <cell r="J128">
            <v>70</v>
          </cell>
        </row>
        <row r="129">
          <cell r="B129" t="str">
            <v>014500000090001</v>
          </cell>
          <cell r="C129" t="str">
            <v>脏腑疾病推拿-儿童(加收)</v>
          </cell>
          <cell r="D129" t="str">
            <v>由医务人员遵循经络、穴位，通过各类手法和力道治疗儿童脏腑疾病，起到疏通经络、理筋整复的作用。</v>
          </cell>
        </row>
        <row r="129">
          <cell r="H129" t="str">
            <v>次</v>
          </cell>
        </row>
        <row r="129">
          <cell r="J129">
            <v>14</v>
          </cell>
        </row>
        <row r="130">
          <cell r="B130" t="str">
            <v>014500000100000</v>
          </cell>
          <cell r="C130" t="str">
            <v>乳房疾病推拿</v>
          </cell>
          <cell r="D130" t="str">
            <v>由医务人员遵循经络、穴位，通过各类手法和力道治疗产后乳房疾病，起到疏通经络、理筋整复的作用。</v>
          </cell>
          <cell r="E130" t="str">
            <v>所定价格涵盖应用各类推拿手法或特殊推拿技术或辅助器械，审证求因、确定病位、动静结合、精准施治所需的人力资源和基本物质资源消耗。</v>
          </cell>
        </row>
        <row r="130">
          <cell r="H130" t="str">
            <v>单侧</v>
          </cell>
        </row>
        <row r="130">
          <cell r="J130">
            <v>50</v>
          </cell>
        </row>
        <row r="131">
          <cell r="B131" t="str">
            <v>014500000110000</v>
          </cell>
          <cell r="C131" t="str">
            <v>中枢神经系统疾病推拿</v>
          </cell>
          <cell r="D131" t="str">
            <v>由医务人员遵循经络、穴位，通过各类手法和力道治疗中枢神经系统疾病，起到疏通经络、理筋整复的作用。</v>
          </cell>
          <cell r="E131" t="str">
            <v>所定价格涵盖应用各类推拿手法或辅助器械，完成操作所需的人力资源和基本物质资源消耗。</v>
          </cell>
          <cell r="F131" t="str">
            <v>01儿童加收</v>
          </cell>
        </row>
        <row r="131">
          <cell r="H131" t="str">
            <v>次</v>
          </cell>
        </row>
        <row r="131">
          <cell r="J131">
            <v>80</v>
          </cell>
        </row>
        <row r="132">
          <cell r="B132" t="str">
            <v>014500000110001</v>
          </cell>
          <cell r="C132" t="str">
            <v>中枢神经系统疾病推拿-儿童(加收)</v>
          </cell>
          <cell r="D132" t="str">
            <v>由医务人员遵循经络、穴位，通过各类手法和力道治疗儿童中枢神经系统疾病， 以起到疏通经络、理筋整复的作用。</v>
          </cell>
        </row>
        <row r="132">
          <cell r="H132" t="str">
            <v>次</v>
          </cell>
        </row>
        <row r="132">
          <cell r="J132">
            <v>16</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zoomScale="90" zoomScaleNormal="90" workbookViewId="0">
      <pane ySplit="2" topLeftCell="A3" activePane="bottomLeft" state="frozen"/>
      <selection/>
      <selection pane="bottomLeft" activeCell="C5" sqref="C5"/>
    </sheetView>
  </sheetViews>
  <sheetFormatPr defaultColWidth="9.025" defaultRowHeight="13.5"/>
  <cols>
    <col min="1" max="1" width="5.30833333333333" style="257" customWidth="1"/>
    <col min="2" max="2" width="30.975" style="257" customWidth="1"/>
    <col min="3" max="3" width="49.675" style="258" customWidth="1"/>
    <col min="4" max="4" width="38.2666666666667" style="258" customWidth="1"/>
    <col min="5" max="5" width="20.1166666666667" style="258" customWidth="1"/>
    <col min="6" max="6" width="25.2666666666667" style="258" customWidth="1"/>
    <col min="7" max="7" width="23.325" style="257" customWidth="1"/>
    <col min="8" max="8" width="34.8916666666667" style="258" customWidth="1"/>
    <col min="9" max="16384" width="9.025" style="258"/>
  </cols>
  <sheetData>
    <row r="1" ht="53" customHeight="1" spans="1:8">
      <c r="A1" s="230" t="s">
        <v>0</v>
      </c>
      <c r="B1" s="231"/>
      <c r="C1" s="231"/>
      <c r="D1" s="231"/>
      <c r="E1" s="231"/>
      <c r="F1" s="231"/>
      <c r="G1" s="231"/>
      <c r="H1" s="231"/>
    </row>
    <row r="2" s="256" customFormat="1" ht="37.5" spans="1:8">
      <c r="A2" s="242" t="s">
        <v>1</v>
      </c>
      <c r="B2" s="242" t="s">
        <v>2</v>
      </c>
      <c r="C2" s="242" t="s">
        <v>3</v>
      </c>
      <c r="D2" s="242" t="s">
        <v>4</v>
      </c>
      <c r="E2" s="242" t="s">
        <v>5</v>
      </c>
      <c r="F2" s="242" t="s">
        <v>6</v>
      </c>
      <c r="G2" s="242" t="s">
        <v>7</v>
      </c>
      <c r="H2" s="242" t="s">
        <v>8</v>
      </c>
    </row>
    <row r="3" s="254" customFormat="1" ht="142" customHeight="1" spans="1:7">
      <c r="A3" s="243">
        <v>1</v>
      </c>
      <c r="B3" s="243" t="s">
        <v>9</v>
      </c>
      <c r="C3" s="234" t="s">
        <v>10</v>
      </c>
      <c r="D3" s="245" t="s">
        <v>11</v>
      </c>
      <c r="E3" s="245" t="s">
        <v>12</v>
      </c>
      <c r="F3" s="234" t="s">
        <v>13</v>
      </c>
      <c r="G3" s="243" t="s">
        <v>14</v>
      </c>
    </row>
    <row r="4" s="254" customFormat="1" ht="40" customHeight="1" spans="1:7">
      <c r="A4" s="243">
        <v>2</v>
      </c>
      <c r="B4" s="259" t="s">
        <v>15</v>
      </c>
      <c r="C4" s="246" t="s">
        <v>16</v>
      </c>
      <c r="D4" s="245" t="s">
        <v>17</v>
      </c>
      <c r="E4" s="245" t="s">
        <v>18</v>
      </c>
      <c r="F4" s="234"/>
      <c r="G4" s="243"/>
    </row>
    <row r="5" s="254" customFormat="1" ht="61" customHeight="1" spans="1:7">
      <c r="A5" s="243">
        <v>3</v>
      </c>
      <c r="B5" s="259" t="s">
        <v>19</v>
      </c>
      <c r="C5" s="246" t="s">
        <v>20</v>
      </c>
      <c r="D5" s="245" t="s">
        <v>17</v>
      </c>
      <c r="E5" s="245" t="s">
        <v>18</v>
      </c>
      <c r="F5" s="234"/>
      <c r="G5" s="243"/>
    </row>
    <row r="6" s="254" customFormat="1" ht="80" customHeight="1" spans="1:7">
      <c r="A6" s="243">
        <v>4</v>
      </c>
      <c r="B6" s="259" t="s">
        <v>21</v>
      </c>
      <c r="C6" s="246" t="s">
        <v>22</v>
      </c>
      <c r="D6" s="245"/>
      <c r="E6" s="245" t="s">
        <v>18</v>
      </c>
      <c r="F6" s="234"/>
      <c r="G6" s="260"/>
    </row>
    <row r="7" s="254" customFormat="1" ht="36" spans="1:7">
      <c r="A7" s="243">
        <v>5</v>
      </c>
      <c r="B7" s="259" t="s">
        <v>23</v>
      </c>
      <c r="C7" s="246" t="s">
        <v>24</v>
      </c>
      <c r="D7" s="245"/>
      <c r="E7" s="245"/>
      <c r="F7" s="234"/>
      <c r="G7" s="260"/>
    </row>
    <row r="8" s="254" customFormat="1" ht="48" spans="1:7">
      <c r="A8" s="243">
        <v>6</v>
      </c>
      <c r="B8" s="259" t="s">
        <v>25</v>
      </c>
      <c r="C8" s="246" t="s">
        <v>26</v>
      </c>
      <c r="D8" s="245"/>
      <c r="E8" s="245" t="s">
        <v>18</v>
      </c>
      <c r="F8" s="234"/>
      <c r="G8" s="260"/>
    </row>
    <row r="9" s="254" customFormat="1" ht="36" spans="1:7">
      <c r="A9" s="243">
        <v>7</v>
      </c>
      <c r="B9" s="259" t="s">
        <v>27</v>
      </c>
      <c r="C9" s="261" t="s">
        <v>28</v>
      </c>
      <c r="D9" s="245"/>
      <c r="E9" s="245" t="s">
        <v>18</v>
      </c>
      <c r="F9" s="234"/>
      <c r="G9" s="260"/>
    </row>
    <row r="10" s="254" customFormat="1" ht="24" spans="1:7">
      <c r="A10" s="243">
        <v>8</v>
      </c>
      <c r="B10" s="259" t="s">
        <v>29</v>
      </c>
      <c r="C10" s="246" t="s">
        <v>30</v>
      </c>
      <c r="D10" s="245"/>
      <c r="E10" s="245" t="s">
        <v>18</v>
      </c>
      <c r="F10" s="245"/>
      <c r="G10" s="260"/>
    </row>
    <row r="11" s="254" customFormat="1" ht="24" spans="1:7">
      <c r="A11" s="243">
        <v>9</v>
      </c>
      <c r="B11" s="262" t="s">
        <v>31</v>
      </c>
      <c r="C11" s="263" t="s">
        <v>32</v>
      </c>
      <c r="D11" s="245"/>
      <c r="E11" s="245"/>
      <c r="F11" s="245"/>
      <c r="G11" s="260"/>
    </row>
    <row r="12" s="254" customFormat="1" ht="36" spans="1:7">
      <c r="A12" s="243">
        <v>10</v>
      </c>
      <c r="B12" s="259" t="s">
        <v>33</v>
      </c>
      <c r="C12" s="246" t="s">
        <v>34</v>
      </c>
      <c r="D12" s="245"/>
      <c r="E12" s="245" t="s">
        <v>18</v>
      </c>
      <c r="F12" s="245"/>
      <c r="G12" s="260"/>
    </row>
    <row r="13" s="254" customFormat="1" ht="36" spans="1:7">
      <c r="A13" s="243">
        <v>11</v>
      </c>
      <c r="B13" s="243" t="s">
        <v>35</v>
      </c>
      <c r="C13" s="234" t="s">
        <v>36</v>
      </c>
      <c r="D13" s="245" t="s">
        <v>37</v>
      </c>
      <c r="E13" s="245" t="s">
        <v>18</v>
      </c>
      <c r="F13" s="245" t="s">
        <v>38</v>
      </c>
      <c r="G13" s="243" t="s">
        <v>39</v>
      </c>
    </row>
    <row r="14" s="254" customFormat="1" ht="24" spans="1:7">
      <c r="A14" s="243">
        <v>12</v>
      </c>
      <c r="B14" s="187" t="s">
        <v>40</v>
      </c>
      <c r="C14" s="186" t="s">
        <v>41</v>
      </c>
      <c r="D14" s="186" t="s">
        <v>42</v>
      </c>
      <c r="E14" s="186" t="s">
        <v>18</v>
      </c>
      <c r="F14" s="186"/>
      <c r="G14" s="187" t="s">
        <v>39</v>
      </c>
    </row>
    <row r="15" s="254" customFormat="1" ht="36" spans="1:7">
      <c r="A15" s="243">
        <v>13</v>
      </c>
      <c r="B15" s="187" t="s">
        <v>43</v>
      </c>
      <c r="C15" s="186" t="s">
        <v>44</v>
      </c>
      <c r="D15" s="186" t="s">
        <v>45</v>
      </c>
      <c r="E15" s="186" t="s">
        <v>18</v>
      </c>
      <c r="F15" s="186"/>
      <c r="G15" s="187" t="s">
        <v>39</v>
      </c>
    </row>
    <row r="16" s="254" customFormat="1" ht="36" spans="1:7">
      <c r="A16" s="243">
        <v>14</v>
      </c>
      <c r="B16" s="187" t="s">
        <v>46</v>
      </c>
      <c r="C16" s="186" t="s">
        <v>47</v>
      </c>
      <c r="D16" s="186" t="s">
        <v>48</v>
      </c>
      <c r="E16" s="186" t="s">
        <v>18</v>
      </c>
      <c r="F16" s="186" t="s">
        <v>49</v>
      </c>
      <c r="G16" s="187" t="s">
        <v>50</v>
      </c>
    </row>
    <row r="17" s="254" customFormat="1" ht="14.25" spans="1:9">
      <c r="A17" s="197">
        <v>15</v>
      </c>
      <c r="B17" s="199"/>
      <c r="C17" s="264"/>
      <c r="D17" s="265"/>
      <c r="E17" s="265"/>
      <c r="F17" s="265"/>
      <c r="G17" s="199"/>
      <c r="I17" s="199"/>
    </row>
    <row r="18" s="254" customFormat="1" ht="14.25" spans="1:7">
      <c r="A18" s="197">
        <v>16</v>
      </c>
      <c r="B18" s="197"/>
      <c r="C18" s="265"/>
      <c r="D18" s="265"/>
      <c r="E18" s="265"/>
      <c r="F18" s="265"/>
      <c r="G18" s="199"/>
    </row>
    <row r="19" s="254" customFormat="1" ht="14.25" spans="1:2">
      <c r="A19" s="197">
        <v>17</v>
      </c>
      <c r="B19" s="197"/>
    </row>
    <row r="20" s="254" customFormat="1" ht="14.25" spans="1:8">
      <c r="A20" s="35">
        <v>18</v>
      </c>
      <c r="B20" s="197"/>
      <c r="H20" s="35"/>
    </row>
    <row r="21" s="254" customFormat="1" ht="14.25" spans="1:8">
      <c r="A21" s="35">
        <v>19</v>
      </c>
      <c r="B21" s="197"/>
      <c r="H21" s="35"/>
    </row>
    <row r="22" s="254" customFormat="1" ht="14.25" spans="1:8">
      <c r="A22" s="35">
        <v>20</v>
      </c>
      <c r="B22" s="197"/>
      <c r="H22" s="35"/>
    </row>
    <row r="23" s="254" customFormat="1" ht="326" customHeight="1" spans="1:8">
      <c r="A23" s="251" t="s">
        <v>51</v>
      </c>
      <c r="B23" s="253"/>
      <c r="C23" s="252"/>
      <c r="D23" s="252"/>
      <c r="E23" s="252"/>
      <c r="F23" s="252"/>
      <c r="G23" s="253"/>
      <c r="H23" s="255"/>
    </row>
    <row r="24" ht="34" customHeight="1" spans="2:11">
      <c r="B24" s="266"/>
      <c r="C24" s="267"/>
      <c r="D24" s="267"/>
      <c r="E24" s="267"/>
      <c r="F24" s="267"/>
      <c r="G24" s="266"/>
      <c r="H24" s="267"/>
      <c r="I24" s="267"/>
      <c r="J24" s="267"/>
      <c r="K24" s="267"/>
    </row>
  </sheetData>
  <mergeCells count="2">
    <mergeCell ref="A1:H1"/>
    <mergeCell ref="A23:H2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XFD1048576"/>
    </sheetView>
  </sheetViews>
  <sheetFormatPr defaultColWidth="9" defaultRowHeight="13.5"/>
  <cols>
    <col min="3" max="4" width="35" customWidth="1"/>
    <col min="5" max="5" width="33.25" customWidth="1"/>
    <col min="6" max="6" width="24.75" customWidth="1"/>
  </cols>
  <sheetData>
    <row r="1" ht="28.5" spans="1:9">
      <c r="A1" s="230" t="s">
        <v>52</v>
      </c>
      <c r="B1" s="231"/>
      <c r="C1" s="231"/>
      <c r="D1" s="231"/>
      <c r="E1" s="231"/>
      <c r="F1" s="231"/>
      <c r="G1" s="231"/>
      <c r="H1" s="231"/>
      <c r="I1" s="231"/>
    </row>
    <row r="2" ht="37.5" spans="1:9">
      <c r="A2" s="242" t="s">
        <v>1</v>
      </c>
      <c r="B2" s="242" t="s">
        <v>2</v>
      </c>
      <c r="C2" s="242" t="s">
        <v>3</v>
      </c>
      <c r="D2" s="242" t="s">
        <v>53</v>
      </c>
      <c r="E2" s="242" t="s">
        <v>4</v>
      </c>
      <c r="F2" s="242" t="s">
        <v>5</v>
      </c>
      <c r="G2" s="242" t="s">
        <v>6</v>
      </c>
      <c r="H2" s="242" t="s">
        <v>7</v>
      </c>
      <c r="I2" s="242" t="s">
        <v>8</v>
      </c>
    </row>
    <row r="3" ht="145" customHeight="1" spans="1:9">
      <c r="A3" s="243">
        <v>1</v>
      </c>
      <c r="B3" s="244" t="s">
        <v>9</v>
      </c>
      <c r="C3" s="234" t="s">
        <v>10</v>
      </c>
      <c r="D3" s="234"/>
      <c r="E3" s="245" t="s">
        <v>11</v>
      </c>
      <c r="F3" s="245" t="s">
        <v>12</v>
      </c>
      <c r="G3" s="234" t="s">
        <v>13</v>
      </c>
      <c r="H3" s="243" t="s">
        <v>14</v>
      </c>
      <c r="I3" s="254"/>
    </row>
    <row r="4" ht="66" customHeight="1" spans="1:9">
      <c r="A4" s="243">
        <v>2</v>
      </c>
      <c r="B4" s="246" t="s">
        <v>15</v>
      </c>
      <c r="C4" s="246" t="s">
        <v>16</v>
      </c>
      <c r="D4" s="246"/>
      <c r="E4" s="245" t="s">
        <v>17</v>
      </c>
      <c r="F4" s="245" t="s">
        <v>18</v>
      </c>
      <c r="G4" s="234"/>
      <c r="H4" s="243" t="s">
        <v>14</v>
      </c>
      <c r="I4" s="254"/>
    </row>
    <row r="5" ht="89" customHeight="1" spans="1:9">
      <c r="A5" s="243">
        <v>3</v>
      </c>
      <c r="B5" s="246" t="s">
        <v>19</v>
      </c>
      <c r="C5" s="246" t="s">
        <v>20</v>
      </c>
      <c r="D5" s="247" t="s">
        <v>54</v>
      </c>
      <c r="E5" s="245" t="s">
        <v>17</v>
      </c>
      <c r="F5" s="245" t="s">
        <v>18</v>
      </c>
      <c r="G5" s="234"/>
      <c r="H5" s="243" t="s">
        <v>14</v>
      </c>
      <c r="I5" s="254"/>
    </row>
    <row r="6" ht="97" customHeight="1" spans="1:9">
      <c r="A6" s="243">
        <v>4</v>
      </c>
      <c r="B6" s="246" t="s">
        <v>21</v>
      </c>
      <c r="C6" s="246" t="s">
        <v>22</v>
      </c>
      <c r="D6" s="247" t="s">
        <v>55</v>
      </c>
      <c r="E6" s="245" t="s">
        <v>17</v>
      </c>
      <c r="F6" s="245" t="s">
        <v>18</v>
      </c>
      <c r="G6" s="234"/>
      <c r="H6" s="243" t="s">
        <v>14</v>
      </c>
      <c r="I6" s="254"/>
    </row>
    <row r="7" ht="66" customHeight="1" spans="1:9">
      <c r="A7" s="243">
        <v>5</v>
      </c>
      <c r="B7" s="246" t="s">
        <v>23</v>
      </c>
      <c r="C7" s="246" t="s">
        <v>24</v>
      </c>
      <c r="D7" s="247" t="s">
        <v>56</v>
      </c>
      <c r="E7" s="245" t="s">
        <v>17</v>
      </c>
      <c r="F7" s="245"/>
      <c r="G7" s="234"/>
      <c r="H7" s="243" t="s">
        <v>14</v>
      </c>
      <c r="I7" s="254"/>
    </row>
    <row r="8" ht="66" customHeight="1" spans="1:9">
      <c r="A8" s="243">
        <v>6</v>
      </c>
      <c r="B8" s="246" t="s">
        <v>25</v>
      </c>
      <c r="C8" s="246" t="s">
        <v>26</v>
      </c>
      <c r="D8" s="247" t="s">
        <v>57</v>
      </c>
      <c r="E8" s="245" t="s">
        <v>17</v>
      </c>
      <c r="F8" s="245" t="s">
        <v>18</v>
      </c>
      <c r="G8" s="234"/>
      <c r="H8" s="243" t="s">
        <v>14</v>
      </c>
      <c r="I8" s="254"/>
    </row>
    <row r="9" ht="66" customHeight="1" spans="1:9">
      <c r="A9" s="243">
        <v>7</v>
      </c>
      <c r="B9" s="246" t="s">
        <v>27</v>
      </c>
      <c r="C9" s="246" t="s">
        <v>28</v>
      </c>
      <c r="D9" s="247" t="s">
        <v>58</v>
      </c>
      <c r="E9" s="245" t="s">
        <v>17</v>
      </c>
      <c r="F9" s="245" t="s">
        <v>18</v>
      </c>
      <c r="G9" s="234"/>
      <c r="H9" s="243" t="s">
        <v>14</v>
      </c>
      <c r="I9" s="254"/>
    </row>
    <row r="10" ht="66" customHeight="1" spans="1:9">
      <c r="A10" s="243">
        <v>8</v>
      </c>
      <c r="B10" s="246" t="s">
        <v>29</v>
      </c>
      <c r="C10" s="246" t="s">
        <v>30</v>
      </c>
      <c r="D10" s="247" t="s">
        <v>59</v>
      </c>
      <c r="E10" s="245" t="s">
        <v>17</v>
      </c>
      <c r="F10" s="245" t="s">
        <v>18</v>
      </c>
      <c r="G10" s="245"/>
      <c r="H10" s="243" t="s">
        <v>14</v>
      </c>
      <c r="I10" s="254"/>
    </row>
    <row r="11" ht="66" customHeight="1" spans="1:9">
      <c r="A11" s="243">
        <v>9</v>
      </c>
      <c r="B11" s="248" t="s">
        <v>31</v>
      </c>
      <c r="C11" s="249" t="s">
        <v>32</v>
      </c>
      <c r="D11" s="247" t="s">
        <v>60</v>
      </c>
      <c r="E11" s="245" t="s">
        <v>17</v>
      </c>
      <c r="F11" s="245"/>
      <c r="G11" s="245"/>
      <c r="H11" s="243" t="s">
        <v>14</v>
      </c>
      <c r="I11" s="254"/>
    </row>
    <row r="12" ht="66" customHeight="1" spans="1:9">
      <c r="A12" s="243">
        <v>10</v>
      </c>
      <c r="B12" s="246" t="s">
        <v>33</v>
      </c>
      <c r="C12" s="246" t="s">
        <v>34</v>
      </c>
      <c r="D12" s="247" t="s">
        <v>61</v>
      </c>
      <c r="E12" s="245" t="s">
        <v>17</v>
      </c>
      <c r="F12" s="245" t="s">
        <v>18</v>
      </c>
      <c r="G12" s="245"/>
      <c r="H12" s="243" t="s">
        <v>14</v>
      </c>
      <c r="I12" s="254"/>
    </row>
    <row r="13" ht="66" customHeight="1" spans="1:9">
      <c r="A13" s="243">
        <v>11</v>
      </c>
      <c r="B13" s="250" t="s">
        <v>35</v>
      </c>
      <c r="C13" s="234" t="s">
        <v>36</v>
      </c>
      <c r="D13" s="234"/>
      <c r="E13" s="245" t="s">
        <v>37</v>
      </c>
      <c r="F13" s="245" t="s">
        <v>18</v>
      </c>
      <c r="G13" s="245" t="s">
        <v>38</v>
      </c>
      <c r="H13" s="243" t="s">
        <v>39</v>
      </c>
      <c r="I13" s="254"/>
    </row>
    <row r="14" ht="66" customHeight="1" spans="1:9">
      <c r="A14" s="243">
        <v>12</v>
      </c>
      <c r="B14" s="186" t="s">
        <v>40</v>
      </c>
      <c r="C14" s="186" t="s">
        <v>41</v>
      </c>
      <c r="D14" s="186"/>
      <c r="E14" s="186" t="s">
        <v>42</v>
      </c>
      <c r="F14" s="186" t="s">
        <v>18</v>
      </c>
      <c r="G14" s="186"/>
      <c r="H14" s="187" t="s">
        <v>39</v>
      </c>
      <c r="I14" s="254"/>
    </row>
    <row r="15" ht="66" customHeight="1" spans="1:9">
      <c r="A15" s="243">
        <v>13</v>
      </c>
      <c r="B15" s="186" t="s">
        <v>43</v>
      </c>
      <c r="C15" s="186" t="s">
        <v>44</v>
      </c>
      <c r="D15" s="186"/>
      <c r="E15" s="186" t="s">
        <v>45</v>
      </c>
      <c r="F15" s="186" t="s">
        <v>18</v>
      </c>
      <c r="G15" s="186"/>
      <c r="H15" s="187" t="s">
        <v>39</v>
      </c>
      <c r="I15" s="254"/>
    </row>
    <row r="16" ht="66" customHeight="1" spans="1:9">
      <c r="A16" s="243">
        <v>14</v>
      </c>
      <c r="B16" s="186" t="s">
        <v>46</v>
      </c>
      <c r="C16" s="186" t="s">
        <v>47</v>
      </c>
      <c r="D16" s="186"/>
      <c r="E16" s="186" t="s">
        <v>48</v>
      </c>
      <c r="F16" s="186" t="s">
        <v>18</v>
      </c>
      <c r="G16" s="186" t="s">
        <v>49</v>
      </c>
      <c r="H16" s="187" t="s">
        <v>50</v>
      </c>
      <c r="I16" s="254"/>
    </row>
    <row r="17" ht="297" customHeight="1" spans="1:9">
      <c r="A17" s="251" t="s">
        <v>51</v>
      </c>
      <c r="B17" s="252"/>
      <c r="C17" s="252"/>
      <c r="D17" s="252"/>
      <c r="E17" s="252"/>
      <c r="F17" s="252"/>
      <c r="G17" s="252"/>
      <c r="H17" s="253"/>
      <c r="I17" s="255"/>
    </row>
  </sheetData>
  <mergeCells count="2">
    <mergeCell ref="A1:I1"/>
    <mergeCell ref="A17:I17"/>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C5" sqref="C5"/>
    </sheetView>
  </sheetViews>
  <sheetFormatPr defaultColWidth="9" defaultRowHeight="13.5" outlineLevelCol="7"/>
  <cols>
    <col min="1" max="1" width="7.89166666666667" style="193" customWidth="1"/>
    <col min="2" max="2" width="13.925" style="193" customWidth="1"/>
    <col min="3" max="3" width="37.4916666666667" style="193" customWidth="1"/>
    <col min="4" max="4" width="34.75" style="193" customWidth="1"/>
    <col min="5" max="5" width="15.1333333333333" style="229" customWidth="1"/>
    <col min="6" max="6" width="13.3666666666667" style="193" customWidth="1"/>
    <col min="7" max="7" width="11.1333333333333" style="193" customWidth="1"/>
    <col min="8" max="8" width="14.25" style="193" customWidth="1"/>
    <col min="9" max="16384" width="9" style="193"/>
  </cols>
  <sheetData>
    <row r="1" s="193" customFormat="1" ht="21" customHeight="1" spans="1:5">
      <c r="A1" s="193" t="s">
        <v>62</v>
      </c>
      <c r="E1" s="229"/>
    </row>
    <row r="2" s="193" customFormat="1" ht="40" customHeight="1" spans="1:8">
      <c r="A2" s="230" t="s">
        <v>63</v>
      </c>
      <c r="B2" s="231"/>
      <c r="C2" s="231"/>
      <c r="D2" s="231"/>
      <c r="E2" s="232"/>
      <c r="F2" s="231"/>
      <c r="G2" s="231"/>
      <c r="H2" s="231"/>
    </row>
    <row r="3" s="193" customFormat="1" ht="26" customHeight="1" spans="1:8">
      <c r="A3" s="169" t="s">
        <v>1</v>
      </c>
      <c r="B3" s="168" t="s">
        <v>2</v>
      </c>
      <c r="C3" s="169" t="s">
        <v>3</v>
      </c>
      <c r="D3" s="169" t="s">
        <v>4</v>
      </c>
      <c r="E3" s="169" t="s">
        <v>5</v>
      </c>
      <c r="F3" s="169" t="s">
        <v>6</v>
      </c>
      <c r="G3" s="169" t="s">
        <v>7</v>
      </c>
      <c r="H3" s="169" t="s">
        <v>8</v>
      </c>
    </row>
    <row r="4" s="193" customFormat="1" ht="63" customHeight="1" spans="1:8">
      <c r="A4" s="203">
        <v>1</v>
      </c>
      <c r="B4" s="233" t="s">
        <v>64</v>
      </c>
      <c r="C4" s="234" t="s">
        <v>65</v>
      </c>
      <c r="D4" s="234" t="s">
        <v>66</v>
      </c>
      <c r="E4" s="206" t="s">
        <v>67</v>
      </c>
      <c r="F4" s="235"/>
      <c r="G4" s="203" t="s">
        <v>68</v>
      </c>
      <c r="H4" s="235"/>
    </row>
    <row r="5" s="193" customFormat="1" ht="63" customHeight="1" spans="1:8">
      <c r="A5" s="203">
        <v>2</v>
      </c>
      <c r="B5" s="236" t="s">
        <v>69</v>
      </c>
      <c r="C5" s="234" t="s">
        <v>70</v>
      </c>
      <c r="D5" s="234" t="s">
        <v>66</v>
      </c>
      <c r="E5" s="206" t="s">
        <v>67</v>
      </c>
      <c r="F5" s="235"/>
      <c r="G5" s="237" t="s">
        <v>68</v>
      </c>
      <c r="H5" s="236" t="s">
        <v>71</v>
      </c>
    </row>
    <row r="6" s="193" customFormat="1" ht="50" customHeight="1" spans="1:8">
      <c r="A6" s="203">
        <v>3</v>
      </c>
      <c r="B6" s="238" t="s">
        <v>72</v>
      </c>
      <c r="C6" s="234" t="s">
        <v>73</v>
      </c>
      <c r="D6" s="234" t="s">
        <v>66</v>
      </c>
      <c r="E6" s="206" t="s">
        <v>67</v>
      </c>
      <c r="F6" s="206"/>
      <c r="G6" s="203" t="s">
        <v>68</v>
      </c>
      <c r="H6" s="206" t="s">
        <v>74</v>
      </c>
    </row>
    <row r="7" s="193" customFormat="1" ht="64" customHeight="1" spans="1:8">
      <c r="A7" s="203">
        <v>4</v>
      </c>
      <c r="B7" s="238" t="s">
        <v>75</v>
      </c>
      <c r="C7" s="234" t="s">
        <v>76</v>
      </c>
      <c r="D7" s="234" t="s">
        <v>77</v>
      </c>
      <c r="E7" s="206" t="s">
        <v>67</v>
      </c>
      <c r="F7" s="206" t="s">
        <v>78</v>
      </c>
      <c r="G7" s="203" t="s">
        <v>39</v>
      </c>
      <c r="H7" s="235"/>
    </row>
    <row r="8" s="193" customFormat="1" ht="81" customHeight="1" spans="1:8">
      <c r="A8" s="203">
        <v>5</v>
      </c>
      <c r="B8" s="238" t="s">
        <v>79</v>
      </c>
      <c r="C8" s="238" t="s">
        <v>80</v>
      </c>
      <c r="D8" s="238" t="s">
        <v>81</v>
      </c>
      <c r="E8" s="238" t="s">
        <v>82</v>
      </c>
      <c r="F8" s="238"/>
      <c r="G8" s="203" t="s">
        <v>68</v>
      </c>
      <c r="H8" s="239"/>
    </row>
    <row r="9" s="193" customFormat="1" ht="50" customHeight="1" spans="1:8">
      <c r="A9" s="203">
        <v>6</v>
      </c>
      <c r="B9" s="185" t="s">
        <v>83</v>
      </c>
      <c r="C9" s="234" t="s">
        <v>84</v>
      </c>
      <c r="D9" s="234" t="s">
        <v>85</v>
      </c>
      <c r="E9" s="206" t="s">
        <v>67</v>
      </c>
      <c r="F9" s="206"/>
      <c r="G9" s="203" t="s">
        <v>68</v>
      </c>
      <c r="H9" s="240"/>
    </row>
    <row r="10" s="193" customFormat="1" ht="50" customHeight="1" spans="1:8">
      <c r="A10" s="203">
        <v>7</v>
      </c>
      <c r="B10" s="185" t="s">
        <v>86</v>
      </c>
      <c r="C10" s="234" t="s">
        <v>87</v>
      </c>
      <c r="D10" s="234" t="s">
        <v>88</v>
      </c>
      <c r="E10" s="206" t="s">
        <v>67</v>
      </c>
      <c r="F10" s="206"/>
      <c r="G10" s="203" t="s">
        <v>68</v>
      </c>
      <c r="H10" s="240"/>
    </row>
    <row r="11" s="193" customFormat="1" ht="50" customHeight="1" spans="1:8">
      <c r="A11" s="203">
        <v>8</v>
      </c>
      <c r="B11" s="241" t="s">
        <v>89</v>
      </c>
      <c r="C11" s="234" t="s">
        <v>90</v>
      </c>
      <c r="D11" s="234" t="s">
        <v>91</v>
      </c>
      <c r="E11" s="206" t="s">
        <v>82</v>
      </c>
      <c r="F11" s="235"/>
      <c r="G11" s="203" t="s">
        <v>39</v>
      </c>
      <c r="H11" s="240"/>
    </row>
    <row r="12" s="193" customFormat="1" ht="50" customHeight="1" spans="1:8">
      <c r="A12" s="203">
        <v>9</v>
      </c>
      <c r="B12" s="241" t="s">
        <v>92</v>
      </c>
      <c r="C12" s="234" t="s">
        <v>93</v>
      </c>
      <c r="D12" s="234" t="s">
        <v>94</v>
      </c>
      <c r="E12" s="206" t="s">
        <v>82</v>
      </c>
      <c r="F12" s="186" t="s">
        <v>95</v>
      </c>
      <c r="G12" s="203" t="s">
        <v>39</v>
      </c>
      <c r="H12" s="240"/>
    </row>
    <row r="13" s="193" customFormat="1" ht="50" customHeight="1" spans="1:8">
      <c r="A13" s="203">
        <v>10</v>
      </c>
      <c r="B13" s="186" t="s">
        <v>46</v>
      </c>
      <c r="C13" s="186" t="s">
        <v>96</v>
      </c>
      <c r="D13" s="186" t="s">
        <v>48</v>
      </c>
      <c r="E13" s="186" t="s">
        <v>82</v>
      </c>
      <c r="F13" s="186"/>
      <c r="G13" s="187" t="s">
        <v>50</v>
      </c>
      <c r="H13" s="240"/>
    </row>
    <row r="14" s="193" customFormat="1" ht="409" customHeight="1" spans="1:8">
      <c r="A14" s="206" t="s">
        <v>97</v>
      </c>
      <c r="B14" s="206"/>
      <c r="C14" s="206"/>
      <c r="D14" s="206"/>
      <c r="E14" s="206"/>
      <c r="F14" s="206"/>
      <c r="G14" s="206"/>
      <c r="H14" s="206"/>
    </row>
    <row r="15" s="193" customFormat="1" ht="51" customHeight="1" spans="1:8">
      <c r="A15" s="206"/>
      <c r="B15" s="206"/>
      <c r="C15" s="206"/>
      <c r="D15" s="206"/>
      <c r="E15" s="206"/>
      <c r="F15" s="206"/>
      <c r="G15" s="206"/>
      <c r="H15" s="206"/>
    </row>
  </sheetData>
  <mergeCells count="2">
    <mergeCell ref="A2:H2"/>
    <mergeCell ref="A14:H1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39"/>
  <sheetViews>
    <sheetView zoomScale="61" zoomScaleNormal="61" topLeftCell="A41" workbookViewId="0">
      <selection activeCell="R41" sqref="R41:R84"/>
    </sheetView>
  </sheetViews>
  <sheetFormatPr defaultColWidth="8.74166666666667" defaultRowHeight="13.5"/>
  <cols>
    <col min="1" max="1" width="19.2416666666667" style="194" customWidth="1"/>
    <col min="2" max="2" width="22.6416666666667" style="209" hidden="1" customWidth="1"/>
    <col min="3" max="3" width="21.45" style="209" hidden="1" customWidth="1"/>
    <col min="4" max="4" width="14.0916666666667" style="209" customWidth="1"/>
    <col min="5" max="5" width="13" style="194" customWidth="1"/>
    <col min="6" max="6" width="12.0916666666667" style="194" customWidth="1"/>
    <col min="7" max="7" width="12.3583333333333" style="194" customWidth="1"/>
    <col min="8" max="8" width="28.95" style="194" customWidth="1"/>
  </cols>
  <sheetData>
    <row r="1" ht="30.75" spans="1:8">
      <c r="A1" s="210" t="s">
        <v>98</v>
      </c>
      <c r="B1" s="210"/>
      <c r="C1" s="210"/>
      <c r="D1" s="210"/>
      <c r="E1" s="210"/>
      <c r="F1" s="210"/>
      <c r="G1" s="210"/>
      <c r="H1" s="210"/>
    </row>
    <row r="2" ht="18.75" spans="1:8">
      <c r="A2" s="196" t="s">
        <v>2</v>
      </c>
      <c r="B2" s="196" t="s">
        <v>3</v>
      </c>
      <c r="C2" s="196" t="s">
        <v>4</v>
      </c>
      <c r="D2" s="196" t="s">
        <v>5</v>
      </c>
      <c r="E2" s="196" t="s">
        <v>6</v>
      </c>
      <c r="F2" s="196" t="s">
        <v>7</v>
      </c>
      <c r="G2" s="196" t="s">
        <v>8</v>
      </c>
      <c r="H2" s="196" t="s">
        <v>99</v>
      </c>
    </row>
    <row r="3" ht="14.25" spans="1:8">
      <c r="A3" s="197" t="s">
        <v>100</v>
      </c>
      <c r="B3" s="211" t="s">
        <v>101</v>
      </c>
      <c r="C3" s="211" t="s">
        <v>102</v>
      </c>
      <c r="D3" s="211" t="s">
        <v>103</v>
      </c>
      <c r="E3" s="198" t="s">
        <v>104</v>
      </c>
      <c r="F3" s="198" t="s">
        <v>14</v>
      </c>
      <c r="G3" s="198" t="s">
        <v>105</v>
      </c>
      <c r="H3" s="199" t="s">
        <v>106</v>
      </c>
    </row>
    <row r="4" ht="14.25" spans="1:8">
      <c r="A4" s="197"/>
      <c r="B4" s="212"/>
      <c r="C4" s="212"/>
      <c r="D4" s="212"/>
      <c r="E4" s="200"/>
      <c r="F4" s="200"/>
      <c r="G4" s="200"/>
      <c r="H4" s="199" t="s">
        <v>107</v>
      </c>
    </row>
    <row r="5" ht="14.25" spans="1:8">
      <c r="A5" s="197"/>
      <c r="B5" s="212"/>
      <c r="C5" s="212"/>
      <c r="D5" s="212"/>
      <c r="E5" s="200"/>
      <c r="F5" s="200"/>
      <c r="G5" s="200"/>
      <c r="H5" s="199" t="s">
        <v>108</v>
      </c>
    </row>
    <row r="6" ht="14.25" spans="1:8">
      <c r="A6" s="197"/>
      <c r="B6" s="212"/>
      <c r="C6" s="212"/>
      <c r="D6" s="212"/>
      <c r="E6" s="200"/>
      <c r="F6" s="200"/>
      <c r="G6" s="200"/>
      <c r="H6" s="199" t="s">
        <v>109</v>
      </c>
    </row>
    <row r="7" ht="14.25" spans="1:8">
      <c r="A7" s="197"/>
      <c r="B7" s="212"/>
      <c r="C7" s="212"/>
      <c r="D7" s="212"/>
      <c r="E7" s="200"/>
      <c r="F7" s="200"/>
      <c r="G7" s="200"/>
      <c r="H7" s="199" t="s">
        <v>110</v>
      </c>
    </row>
    <row r="8" ht="14.25" spans="1:8">
      <c r="A8" s="197"/>
      <c r="B8" s="212"/>
      <c r="C8" s="212"/>
      <c r="D8" s="212"/>
      <c r="E8" s="200"/>
      <c r="F8" s="200"/>
      <c r="G8" s="200"/>
      <c r="H8" s="199" t="s">
        <v>111</v>
      </c>
    </row>
    <row r="9" ht="14.25" spans="1:8">
      <c r="A9" s="197"/>
      <c r="B9" s="212"/>
      <c r="C9" s="212"/>
      <c r="D9" s="212"/>
      <c r="E9" s="200"/>
      <c r="F9" s="200"/>
      <c r="G9" s="200"/>
      <c r="H9" s="199" t="s">
        <v>112</v>
      </c>
    </row>
    <row r="10" ht="14.25" spans="1:8">
      <c r="A10" s="197"/>
      <c r="B10" s="212"/>
      <c r="C10" s="212"/>
      <c r="D10" s="212"/>
      <c r="E10" s="200"/>
      <c r="F10" s="200"/>
      <c r="G10" s="200"/>
      <c r="H10" s="199" t="s">
        <v>113</v>
      </c>
    </row>
    <row r="11" ht="14.25" spans="1:8">
      <c r="A11" s="197"/>
      <c r="B11" s="212"/>
      <c r="C11" s="212"/>
      <c r="D11" s="212"/>
      <c r="E11" s="200"/>
      <c r="F11" s="200"/>
      <c r="G11" s="200"/>
      <c r="H11" s="199" t="s">
        <v>114</v>
      </c>
    </row>
    <row r="12" ht="14.25" spans="1:8">
      <c r="A12" s="197"/>
      <c r="B12" s="212"/>
      <c r="C12" s="212"/>
      <c r="D12" s="212"/>
      <c r="E12" s="200"/>
      <c r="F12" s="200"/>
      <c r="G12" s="200"/>
      <c r="H12" s="199" t="s">
        <v>115</v>
      </c>
    </row>
    <row r="13" ht="14.25" spans="1:8">
      <c r="A13" s="197"/>
      <c r="B13" s="212"/>
      <c r="C13" s="212"/>
      <c r="D13" s="212"/>
      <c r="E13" s="200"/>
      <c r="F13" s="200"/>
      <c r="G13" s="200"/>
      <c r="H13" s="199" t="s">
        <v>116</v>
      </c>
    </row>
    <row r="14" ht="14.25" spans="1:8">
      <c r="A14" s="197"/>
      <c r="B14" s="212"/>
      <c r="C14" s="212"/>
      <c r="D14" s="212"/>
      <c r="E14" s="200"/>
      <c r="F14" s="200"/>
      <c r="G14" s="200"/>
      <c r="H14" s="199" t="s">
        <v>117</v>
      </c>
    </row>
    <row r="15" ht="14.25" spans="1:8">
      <c r="A15" s="197"/>
      <c r="B15" s="212"/>
      <c r="C15" s="212"/>
      <c r="D15" s="212"/>
      <c r="E15" s="200"/>
      <c r="F15" s="200"/>
      <c r="G15" s="200"/>
      <c r="H15" s="199" t="s">
        <v>118</v>
      </c>
    </row>
    <row r="16" ht="14.25" spans="1:8">
      <c r="A16" s="197"/>
      <c r="B16" s="212"/>
      <c r="C16" s="212"/>
      <c r="D16" s="212"/>
      <c r="E16" s="200"/>
      <c r="F16" s="200"/>
      <c r="G16" s="200"/>
      <c r="H16" s="199" t="s">
        <v>119</v>
      </c>
    </row>
    <row r="17" ht="14.25" spans="1:8">
      <c r="A17" s="197"/>
      <c r="B17" s="212"/>
      <c r="C17" s="212"/>
      <c r="D17" s="212"/>
      <c r="E17" s="200"/>
      <c r="F17" s="200"/>
      <c r="G17" s="200"/>
      <c r="H17" s="199" t="s">
        <v>120</v>
      </c>
    </row>
    <row r="18" ht="14.25" spans="1:8">
      <c r="A18" s="197"/>
      <c r="B18" s="212"/>
      <c r="C18" s="212"/>
      <c r="D18" s="212"/>
      <c r="E18" s="200"/>
      <c r="F18" s="200"/>
      <c r="G18" s="200"/>
      <c r="H18" s="199" t="s">
        <v>121</v>
      </c>
    </row>
    <row r="19" ht="14.25" spans="1:8">
      <c r="A19" s="197"/>
      <c r="B19" s="212"/>
      <c r="C19" s="212"/>
      <c r="D19" s="212"/>
      <c r="E19" s="200"/>
      <c r="F19" s="200"/>
      <c r="G19" s="200"/>
      <c r="H19" s="199" t="s">
        <v>122</v>
      </c>
    </row>
    <row r="20" ht="14.25" spans="1:8">
      <c r="A20" s="197"/>
      <c r="B20" s="212"/>
      <c r="C20" s="212"/>
      <c r="D20" s="212"/>
      <c r="E20" s="200"/>
      <c r="F20" s="200"/>
      <c r="G20" s="200"/>
      <c r="H20" s="199" t="s">
        <v>123</v>
      </c>
    </row>
    <row r="21" ht="14.25" spans="1:8">
      <c r="A21" s="197"/>
      <c r="B21" s="212"/>
      <c r="C21" s="212"/>
      <c r="D21" s="212"/>
      <c r="E21" s="200"/>
      <c r="F21" s="200"/>
      <c r="G21" s="200"/>
      <c r="H21" s="199" t="s">
        <v>124</v>
      </c>
    </row>
    <row r="22" ht="14.25" spans="1:8">
      <c r="A22" s="197"/>
      <c r="B22" s="212"/>
      <c r="C22" s="212"/>
      <c r="D22" s="212"/>
      <c r="E22" s="200"/>
      <c r="F22" s="200"/>
      <c r="G22" s="200"/>
      <c r="H22" s="199" t="s">
        <v>125</v>
      </c>
    </row>
    <row r="23" ht="14.25" spans="1:8">
      <c r="A23" s="197"/>
      <c r="B23" s="212"/>
      <c r="C23" s="212"/>
      <c r="D23" s="212"/>
      <c r="E23" s="200"/>
      <c r="F23" s="200"/>
      <c r="G23" s="200"/>
      <c r="H23" s="199" t="s">
        <v>126</v>
      </c>
    </row>
    <row r="24" ht="14.25" spans="1:8">
      <c r="A24" s="197"/>
      <c r="B24" s="212"/>
      <c r="C24" s="212"/>
      <c r="D24" s="212"/>
      <c r="E24" s="200"/>
      <c r="F24" s="200"/>
      <c r="G24" s="200"/>
      <c r="H24" s="199" t="s">
        <v>127</v>
      </c>
    </row>
    <row r="25" ht="14.25" spans="1:8">
      <c r="A25" s="197"/>
      <c r="B25" s="212"/>
      <c r="C25" s="212"/>
      <c r="D25" s="212"/>
      <c r="E25" s="200"/>
      <c r="F25" s="200"/>
      <c r="G25" s="200"/>
      <c r="H25" s="199" t="s">
        <v>128</v>
      </c>
    </row>
    <row r="26" ht="14.25" spans="1:8">
      <c r="A26" s="197"/>
      <c r="B26" s="212"/>
      <c r="C26" s="212"/>
      <c r="D26" s="212"/>
      <c r="E26" s="200"/>
      <c r="F26" s="200"/>
      <c r="G26" s="200"/>
      <c r="H26" s="199" t="s">
        <v>29</v>
      </c>
    </row>
    <row r="27" ht="14.25" spans="1:8">
      <c r="A27" s="197"/>
      <c r="B27" s="212"/>
      <c r="C27" s="212"/>
      <c r="D27" s="212"/>
      <c r="E27" s="200"/>
      <c r="F27" s="200"/>
      <c r="G27" s="200"/>
      <c r="H27" s="199" t="s">
        <v>129</v>
      </c>
    </row>
    <row r="28" ht="14.25" spans="1:8">
      <c r="A28" s="197"/>
      <c r="B28" s="212"/>
      <c r="C28" s="212"/>
      <c r="D28" s="212"/>
      <c r="E28" s="200"/>
      <c r="F28" s="200"/>
      <c r="G28" s="200"/>
      <c r="H28" s="199" t="s">
        <v>130</v>
      </c>
    </row>
    <row r="29" ht="14.25" spans="1:8">
      <c r="A29" s="197"/>
      <c r="B29" s="212"/>
      <c r="C29" s="212"/>
      <c r="D29" s="212"/>
      <c r="E29" s="200"/>
      <c r="F29" s="200"/>
      <c r="G29" s="200"/>
      <c r="H29" s="199" t="s">
        <v>131</v>
      </c>
    </row>
    <row r="30" ht="14.25" spans="1:8">
      <c r="A30" s="197"/>
      <c r="B30" s="212"/>
      <c r="C30" s="212"/>
      <c r="D30" s="212"/>
      <c r="E30" s="200"/>
      <c r="F30" s="200"/>
      <c r="G30" s="200"/>
      <c r="H30" s="199" t="s">
        <v>132</v>
      </c>
    </row>
    <row r="31" ht="14.25" spans="1:8">
      <c r="A31" s="197"/>
      <c r="B31" s="212"/>
      <c r="C31" s="212"/>
      <c r="D31" s="212"/>
      <c r="E31" s="200"/>
      <c r="F31" s="200"/>
      <c r="G31" s="200"/>
      <c r="H31" s="199" t="s">
        <v>133</v>
      </c>
    </row>
    <row r="32" ht="14.25" spans="1:8">
      <c r="A32" s="197"/>
      <c r="B32" s="212"/>
      <c r="C32" s="212"/>
      <c r="D32" s="212"/>
      <c r="E32" s="200"/>
      <c r="F32" s="200"/>
      <c r="G32" s="200"/>
      <c r="H32" s="199" t="s">
        <v>134</v>
      </c>
    </row>
    <row r="33" ht="14.25" spans="1:8">
      <c r="A33" s="197"/>
      <c r="B33" s="212"/>
      <c r="C33" s="212"/>
      <c r="D33" s="212"/>
      <c r="E33" s="200"/>
      <c r="F33" s="200"/>
      <c r="G33" s="200"/>
      <c r="H33" s="199" t="s">
        <v>135</v>
      </c>
    </row>
    <row r="34" ht="14.25" spans="1:8">
      <c r="A34" s="197"/>
      <c r="B34" s="212"/>
      <c r="C34" s="212"/>
      <c r="D34" s="212"/>
      <c r="E34" s="200"/>
      <c r="F34" s="200"/>
      <c r="G34" s="200"/>
      <c r="H34" s="199" t="s">
        <v>136</v>
      </c>
    </row>
    <row r="35" ht="14.25" spans="1:8">
      <c r="A35" s="197"/>
      <c r="B35" s="212"/>
      <c r="C35" s="212"/>
      <c r="D35" s="212"/>
      <c r="E35" s="200"/>
      <c r="F35" s="200"/>
      <c r="G35" s="200"/>
      <c r="H35" s="199" t="s">
        <v>137</v>
      </c>
    </row>
    <row r="36" ht="14.25" spans="1:8">
      <c r="A36" s="197"/>
      <c r="B36" s="212"/>
      <c r="C36" s="212"/>
      <c r="D36" s="212"/>
      <c r="E36" s="200"/>
      <c r="F36" s="200"/>
      <c r="G36" s="200"/>
      <c r="H36" s="199" t="s">
        <v>138</v>
      </c>
    </row>
    <row r="37" ht="14.25" spans="1:8">
      <c r="A37" s="197"/>
      <c r="B37" s="212"/>
      <c r="C37" s="212"/>
      <c r="D37" s="212"/>
      <c r="E37" s="200"/>
      <c r="F37" s="200"/>
      <c r="G37" s="200"/>
      <c r="H37" s="199" t="s">
        <v>139</v>
      </c>
    </row>
    <row r="38" ht="14.25" spans="1:8">
      <c r="A38" s="197"/>
      <c r="B38" s="212"/>
      <c r="C38" s="212"/>
      <c r="D38" s="212"/>
      <c r="E38" s="200"/>
      <c r="F38" s="200"/>
      <c r="G38" s="200"/>
      <c r="H38" s="199" t="s">
        <v>140</v>
      </c>
    </row>
    <row r="39" ht="14.25" spans="1:8">
      <c r="A39" s="197"/>
      <c r="B39" s="212"/>
      <c r="C39" s="212"/>
      <c r="D39" s="212"/>
      <c r="E39" s="200"/>
      <c r="F39" s="200"/>
      <c r="G39" s="200"/>
      <c r="H39" s="199" t="s">
        <v>141</v>
      </c>
    </row>
    <row r="40" ht="15" spans="1:8">
      <c r="A40" s="197"/>
      <c r="B40" s="212"/>
      <c r="C40" s="212"/>
      <c r="D40" s="212"/>
      <c r="E40" s="200"/>
      <c r="F40" s="200"/>
      <c r="G40" s="200"/>
      <c r="H40" s="199" t="s">
        <v>31</v>
      </c>
    </row>
    <row r="41" ht="14.25" spans="1:18">
      <c r="A41" s="197"/>
      <c r="B41" s="212"/>
      <c r="C41" s="212"/>
      <c r="D41" s="212"/>
      <c r="E41" s="200"/>
      <c r="F41" s="200"/>
      <c r="G41" s="200"/>
      <c r="H41" s="199" t="s">
        <v>142</v>
      </c>
      <c r="R41" s="214" t="s">
        <v>143</v>
      </c>
    </row>
    <row r="42" ht="14.25" spans="1:18">
      <c r="A42" s="197"/>
      <c r="B42" s="212"/>
      <c r="C42" s="212"/>
      <c r="D42" s="212"/>
      <c r="E42" s="200"/>
      <c r="F42" s="200"/>
      <c r="G42" s="200"/>
      <c r="H42" s="199" t="s">
        <v>144</v>
      </c>
      <c r="R42" s="215"/>
    </row>
    <row r="43" ht="14.25" spans="1:18">
      <c r="A43" s="197"/>
      <c r="B43" s="212"/>
      <c r="C43" s="212"/>
      <c r="D43" s="212"/>
      <c r="E43" s="200"/>
      <c r="F43" s="200"/>
      <c r="G43" s="200"/>
      <c r="H43" s="199" t="s">
        <v>145</v>
      </c>
      <c r="R43" s="215"/>
    </row>
    <row r="44" ht="14.25" spans="1:18">
      <c r="A44" s="197"/>
      <c r="B44" s="212"/>
      <c r="C44" s="212"/>
      <c r="D44" s="212"/>
      <c r="E44" s="200"/>
      <c r="F44" s="200"/>
      <c r="G44" s="200"/>
      <c r="H44" s="199" t="s">
        <v>146</v>
      </c>
      <c r="R44" s="215"/>
    </row>
    <row r="45" ht="14.25" spans="1:18">
      <c r="A45" s="197"/>
      <c r="B45" s="212"/>
      <c r="C45" s="212"/>
      <c r="D45" s="212"/>
      <c r="E45" s="200"/>
      <c r="F45" s="200"/>
      <c r="G45" s="200"/>
      <c r="H45" s="199" t="s">
        <v>147</v>
      </c>
      <c r="R45" s="215"/>
    </row>
    <row r="46" ht="14.25" spans="1:18">
      <c r="A46" s="197"/>
      <c r="B46" s="213"/>
      <c r="C46" s="213"/>
      <c r="D46" s="213"/>
      <c r="E46" s="201"/>
      <c r="F46" s="201"/>
      <c r="G46" s="201"/>
      <c r="H46" s="199" t="s">
        <v>148</v>
      </c>
      <c r="R46" s="215"/>
    </row>
    <row r="47" ht="14.25" spans="1:18">
      <c r="A47" s="197" t="s">
        <v>72</v>
      </c>
      <c r="B47" s="211" t="s">
        <v>149</v>
      </c>
      <c r="C47" s="211" t="s">
        <v>150</v>
      </c>
      <c r="D47" s="211" t="s">
        <v>103</v>
      </c>
      <c r="E47" s="198"/>
      <c r="F47" s="198" t="s">
        <v>14</v>
      </c>
      <c r="G47" s="198" t="s">
        <v>151</v>
      </c>
      <c r="H47" s="199" t="s">
        <v>106</v>
      </c>
      <c r="R47" s="215"/>
    </row>
    <row r="48" ht="14.25" spans="1:18">
      <c r="A48" s="197"/>
      <c r="B48" s="212"/>
      <c r="C48" s="212"/>
      <c r="D48" s="212"/>
      <c r="E48" s="200"/>
      <c r="F48" s="200"/>
      <c r="G48" s="200"/>
      <c r="H48" s="199" t="s">
        <v>107</v>
      </c>
      <c r="R48" s="215"/>
    </row>
    <row r="49" ht="14.25" spans="1:18">
      <c r="A49" s="197"/>
      <c r="B49" s="212"/>
      <c r="C49" s="212"/>
      <c r="D49" s="212"/>
      <c r="E49" s="200"/>
      <c r="F49" s="200"/>
      <c r="G49" s="200"/>
      <c r="H49" s="199" t="s">
        <v>108</v>
      </c>
      <c r="R49" s="215"/>
    </row>
    <row r="50" ht="14.25" spans="1:18">
      <c r="A50" s="197"/>
      <c r="B50" s="212"/>
      <c r="C50" s="212"/>
      <c r="D50" s="212"/>
      <c r="E50" s="200"/>
      <c r="F50" s="200"/>
      <c r="G50" s="200"/>
      <c r="H50" s="199" t="s">
        <v>109</v>
      </c>
      <c r="R50" s="215"/>
    </row>
    <row r="51" ht="14.25" spans="1:18">
      <c r="A51" s="197"/>
      <c r="B51" s="212"/>
      <c r="C51" s="212"/>
      <c r="D51" s="212"/>
      <c r="E51" s="200"/>
      <c r="F51" s="200"/>
      <c r="G51" s="200"/>
      <c r="H51" s="199" t="s">
        <v>110</v>
      </c>
      <c r="R51" s="215"/>
    </row>
    <row r="52" ht="14.25" spans="1:18">
      <c r="A52" s="197"/>
      <c r="B52" s="212"/>
      <c r="C52" s="212"/>
      <c r="D52" s="212"/>
      <c r="E52" s="200"/>
      <c r="F52" s="200"/>
      <c r="G52" s="200"/>
      <c r="H52" s="199" t="s">
        <v>111</v>
      </c>
      <c r="R52" s="215"/>
    </row>
    <row r="53" ht="14.25" spans="1:18">
      <c r="A53" s="197"/>
      <c r="B53" s="212"/>
      <c r="C53" s="212"/>
      <c r="D53" s="212"/>
      <c r="E53" s="200"/>
      <c r="F53" s="200"/>
      <c r="G53" s="200"/>
      <c r="H53" s="199" t="s">
        <v>112</v>
      </c>
      <c r="R53" s="215"/>
    </row>
    <row r="54" ht="14.25" spans="1:18">
      <c r="A54" s="197"/>
      <c r="B54" s="212"/>
      <c r="C54" s="212"/>
      <c r="D54" s="212"/>
      <c r="E54" s="200"/>
      <c r="F54" s="200"/>
      <c r="G54" s="200"/>
      <c r="H54" s="199" t="s">
        <v>113</v>
      </c>
      <c r="R54" s="215"/>
    </row>
    <row r="55" ht="14.25" spans="1:18">
      <c r="A55" s="197"/>
      <c r="B55" s="212"/>
      <c r="C55" s="212"/>
      <c r="D55" s="212"/>
      <c r="E55" s="200"/>
      <c r="F55" s="200"/>
      <c r="G55" s="200"/>
      <c r="H55" s="199" t="s">
        <v>114</v>
      </c>
      <c r="R55" s="215"/>
    </row>
    <row r="56" ht="14.25" spans="1:18">
      <c r="A56" s="197"/>
      <c r="B56" s="212"/>
      <c r="C56" s="212"/>
      <c r="D56" s="212"/>
      <c r="E56" s="200"/>
      <c r="F56" s="200"/>
      <c r="G56" s="200"/>
      <c r="H56" s="199" t="s">
        <v>115</v>
      </c>
      <c r="R56" s="215"/>
    </row>
    <row r="57" ht="14.25" spans="1:18">
      <c r="A57" s="197"/>
      <c r="B57" s="212"/>
      <c r="C57" s="212"/>
      <c r="D57" s="212"/>
      <c r="E57" s="200"/>
      <c r="F57" s="200"/>
      <c r="G57" s="200"/>
      <c r="H57" s="199" t="s">
        <v>116</v>
      </c>
      <c r="R57" s="215"/>
    </row>
    <row r="58" ht="14.25" spans="1:18">
      <c r="A58" s="197"/>
      <c r="B58" s="212"/>
      <c r="C58" s="212"/>
      <c r="D58" s="212"/>
      <c r="E58" s="200"/>
      <c r="F58" s="200"/>
      <c r="G58" s="200"/>
      <c r="H58" s="199" t="s">
        <v>117</v>
      </c>
      <c r="R58" s="215"/>
    </row>
    <row r="59" ht="14.25" spans="1:18">
      <c r="A59" s="197"/>
      <c r="B59" s="212"/>
      <c r="C59" s="212"/>
      <c r="D59" s="212"/>
      <c r="E59" s="200"/>
      <c r="F59" s="200"/>
      <c r="G59" s="200"/>
      <c r="H59" s="199" t="s">
        <v>118</v>
      </c>
      <c r="R59" s="215"/>
    </row>
    <row r="60" ht="14.25" spans="1:18">
      <c r="A60" s="197"/>
      <c r="B60" s="212"/>
      <c r="C60" s="212"/>
      <c r="D60" s="212"/>
      <c r="E60" s="200"/>
      <c r="F60" s="200"/>
      <c r="G60" s="200"/>
      <c r="H60" s="199" t="s">
        <v>119</v>
      </c>
      <c r="R60" s="215"/>
    </row>
    <row r="61" ht="14.25" spans="1:18">
      <c r="A61" s="197"/>
      <c r="B61" s="212"/>
      <c r="C61" s="212"/>
      <c r="D61" s="212"/>
      <c r="E61" s="200"/>
      <c r="F61" s="200"/>
      <c r="G61" s="200"/>
      <c r="H61" s="199" t="s">
        <v>120</v>
      </c>
      <c r="R61" s="215"/>
    </row>
    <row r="62" ht="14.25" spans="1:18">
      <c r="A62" s="197"/>
      <c r="B62" s="212"/>
      <c r="C62" s="212"/>
      <c r="D62" s="212"/>
      <c r="E62" s="200"/>
      <c r="F62" s="200"/>
      <c r="G62" s="200"/>
      <c r="H62" s="199" t="s">
        <v>121</v>
      </c>
      <c r="R62" s="215"/>
    </row>
    <row r="63" ht="14.25" spans="1:18">
      <c r="A63" s="197"/>
      <c r="B63" s="212"/>
      <c r="C63" s="212"/>
      <c r="D63" s="212"/>
      <c r="E63" s="200"/>
      <c r="F63" s="200"/>
      <c r="G63" s="200"/>
      <c r="H63" s="199" t="s">
        <v>122</v>
      </c>
      <c r="R63" s="215"/>
    </row>
    <row r="64" ht="14.25" spans="1:18">
      <c r="A64" s="197"/>
      <c r="B64" s="212"/>
      <c r="C64" s="212"/>
      <c r="D64" s="212"/>
      <c r="E64" s="200"/>
      <c r="F64" s="200"/>
      <c r="G64" s="200"/>
      <c r="H64" s="199" t="s">
        <v>123</v>
      </c>
      <c r="R64" s="215"/>
    </row>
    <row r="65" ht="14.25" spans="1:18">
      <c r="A65" s="197"/>
      <c r="B65" s="212"/>
      <c r="C65" s="212"/>
      <c r="D65" s="212"/>
      <c r="E65" s="200"/>
      <c r="F65" s="200"/>
      <c r="G65" s="200"/>
      <c r="H65" s="199" t="s">
        <v>124</v>
      </c>
      <c r="R65" s="215"/>
    </row>
    <row r="66" ht="14.25" spans="1:18">
      <c r="A66" s="197"/>
      <c r="B66" s="212"/>
      <c r="C66" s="212"/>
      <c r="D66" s="212"/>
      <c r="E66" s="200"/>
      <c r="F66" s="200"/>
      <c r="G66" s="200"/>
      <c r="H66" s="199" t="s">
        <v>125</v>
      </c>
      <c r="R66" s="215"/>
    </row>
    <row r="67" ht="14.25" spans="1:18">
      <c r="A67" s="197"/>
      <c r="B67" s="212"/>
      <c r="C67" s="212"/>
      <c r="D67" s="212"/>
      <c r="E67" s="200"/>
      <c r="F67" s="200"/>
      <c r="G67" s="200"/>
      <c r="H67" s="199" t="s">
        <v>126</v>
      </c>
      <c r="R67" s="215"/>
    </row>
    <row r="68" ht="14.25" spans="1:18">
      <c r="A68" s="197"/>
      <c r="B68" s="212"/>
      <c r="C68" s="212"/>
      <c r="D68" s="212"/>
      <c r="E68" s="200"/>
      <c r="F68" s="200"/>
      <c r="G68" s="200"/>
      <c r="H68" s="199" t="s">
        <v>15</v>
      </c>
      <c r="R68" s="215"/>
    </row>
    <row r="69" ht="14.25" spans="1:18">
      <c r="A69" s="197"/>
      <c r="B69" s="212"/>
      <c r="C69" s="212"/>
      <c r="D69" s="212"/>
      <c r="E69" s="200"/>
      <c r="F69" s="200"/>
      <c r="G69" s="200"/>
      <c r="H69" s="199" t="s">
        <v>19</v>
      </c>
      <c r="R69" s="215"/>
    </row>
    <row r="70" ht="14.25" spans="1:18">
      <c r="A70" s="197"/>
      <c r="B70" s="212"/>
      <c r="C70" s="212"/>
      <c r="D70" s="212"/>
      <c r="E70" s="200"/>
      <c r="F70" s="200"/>
      <c r="G70" s="200"/>
      <c r="H70" s="199" t="s">
        <v>127</v>
      </c>
      <c r="R70" s="215"/>
    </row>
    <row r="71" ht="14.25" spans="1:18">
      <c r="A71" s="197"/>
      <c r="B71" s="212"/>
      <c r="C71" s="212"/>
      <c r="D71" s="212"/>
      <c r="E71" s="200"/>
      <c r="F71" s="200"/>
      <c r="G71" s="200"/>
      <c r="H71" s="199" t="s">
        <v>128</v>
      </c>
      <c r="R71" s="215"/>
    </row>
    <row r="72" ht="14.25" spans="1:18">
      <c r="A72" s="197"/>
      <c r="B72" s="212"/>
      <c r="C72" s="212"/>
      <c r="D72" s="212"/>
      <c r="E72" s="200"/>
      <c r="F72" s="200"/>
      <c r="G72" s="200"/>
      <c r="H72" s="199" t="s">
        <v>23</v>
      </c>
      <c r="R72" s="215"/>
    </row>
    <row r="73" ht="14.25" spans="1:18">
      <c r="A73" s="197"/>
      <c r="B73" s="212"/>
      <c r="C73" s="212"/>
      <c r="D73" s="212"/>
      <c r="E73" s="200"/>
      <c r="F73" s="200"/>
      <c r="G73" s="200"/>
      <c r="H73" s="199" t="s">
        <v>29</v>
      </c>
      <c r="R73" s="215"/>
    </row>
    <row r="74" ht="14.25" spans="1:18">
      <c r="A74" s="197"/>
      <c r="B74" s="212"/>
      <c r="C74" s="212"/>
      <c r="D74" s="212"/>
      <c r="E74" s="200"/>
      <c r="F74" s="200"/>
      <c r="G74" s="200"/>
      <c r="H74" s="199" t="s">
        <v>129</v>
      </c>
      <c r="R74" s="215"/>
    </row>
    <row r="75" ht="14.25" spans="1:18">
      <c r="A75" s="197"/>
      <c r="B75" s="212"/>
      <c r="C75" s="212"/>
      <c r="D75" s="212"/>
      <c r="E75" s="200"/>
      <c r="F75" s="200"/>
      <c r="G75" s="200"/>
      <c r="H75" s="199" t="s">
        <v>131</v>
      </c>
      <c r="R75" s="215"/>
    </row>
    <row r="76" ht="14.25" spans="1:18">
      <c r="A76" s="197"/>
      <c r="B76" s="212"/>
      <c r="C76" s="212"/>
      <c r="D76" s="212"/>
      <c r="E76" s="200"/>
      <c r="F76" s="200"/>
      <c r="G76" s="200"/>
      <c r="H76" s="199" t="s">
        <v>132</v>
      </c>
      <c r="R76" s="215"/>
    </row>
    <row r="77" ht="14.25" spans="1:18">
      <c r="A77" s="197"/>
      <c r="B77" s="212"/>
      <c r="C77" s="212"/>
      <c r="D77" s="212"/>
      <c r="E77" s="200"/>
      <c r="F77" s="200"/>
      <c r="G77" s="200"/>
      <c r="H77" s="199" t="s">
        <v>133</v>
      </c>
      <c r="R77" s="215"/>
    </row>
    <row r="78" ht="14.25" spans="1:18">
      <c r="A78" s="197"/>
      <c r="B78" s="212"/>
      <c r="C78" s="212"/>
      <c r="D78" s="212"/>
      <c r="E78" s="200"/>
      <c r="F78" s="200"/>
      <c r="G78" s="200"/>
      <c r="H78" s="199" t="s">
        <v>134</v>
      </c>
      <c r="R78" s="215"/>
    </row>
    <row r="79" ht="14.25" spans="1:18">
      <c r="A79" s="197"/>
      <c r="B79" s="212"/>
      <c r="C79" s="212"/>
      <c r="D79" s="212"/>
      <c r="E79" s="200"/>
      <c r="F79" s="200"/>
      <c r="G79" s="200"/>
      <c r="H79" s="199" t="s">
        <v>25</v>
      </c>
      <c r="R79" s="215"/>
    </row>
    <row r="80" ht="14.25" spans="1:18">
      <c r="A80" s="197"/>
      <c r="B80" s="212"/>
      <c r="C80" s="212"/>
      <c r="D80" s="212"/>
      <c r="E80" s="200"/>
      <c r="F80" s="200"/>
      <c r="G80" s="200"/>
      <c r="H80" s="199" t="s">
        <v>135</v>
      </c>
      <c r="R80" s="215"/>
    </row>
    <row r="81" ht="14.25" spans="1:18">
      <c r="A81" s="197"/>
      <c r="B81" s="212"/>
      <c r="C81" s="212"/>
      <c r="D81" s="212"/>
      <c r="E81" s="200"/>
      <c r="F81" s="200"/>
      <c r="G81" s="200"/>
      <c r="H81" s="199" t="s">
        <v>136</v>
      </c>
      <c r="R81" s="215"/>
    </row>
    <row r="82" ht="14.25" spans="1:18">
      <c r="A82" s="197"/>
      <c r="B82" s="212"/>
      <c r="C82" s="212"/>
      <c r="D82" s="212"/>
      <c r="E82" s="200"/>
      <c r="F82" s="200"/>
      <c r="G82" s="200"/>
      <c r="H82" s="199" t="s">
        <v>152</v>
      </c>
      <c r="R82" s="215"/>
    </row>
    <row r="83" ht="14.25" spans="1:18">
      <c r="A83" s="197"/>
      <c r="B83" s="212"/>
      <c r="C83" s="212"/>
      <c r="D83" s="212"/>
      <c r="E83" s="200"/>
      <c r="F83" s="200"/>
      <c r="G83" s="200"/>
      <c r="H83" s="199" t="s">
        <v>153</v>
      </c>
      <c r="R83" s="215"/>
    </row>
    <row r="84" ht="15" spans="1:18">
      <c r="A84" s="197"/>
      <c r="B84" s="212"/>
      <c r="C84" s="212"/>
      <c r="D84" s="212"/>
      <c r="E84" s="200"/>
      <c r="F84" s="200"/>
      <c r="G84" s="200"/>
      <c r="H84" s="199" t="s">
        <v>144</v>
      </c>
      <c r="R84" s="228"/>
    </row>
    <row r="85" ht="14.25" spans="1:8">
      <c r="A85" s="197"/>
      <c r="B85" s="212"/>
      <c r="C85" s="212"/>
      <c r="D85" s="212"/>
      <c r="E85" s="200"/>
      <c r="F85" s="200"/>
      <c r="G85" s="200"/>
      <c r="H85" s="199" t="s">
        <v>145</v>
      </c>
    </row>
    <row r="86" ht="14.25" spans="1:8">
      <c r="A86" s="197"/>
      <c r="B86" s="213"/>
      <c r="C86" s="213"/>
      <c r="D86" s="213"/>
      <c r="E86" s="201"/>
      <c r="F86" s="201"/>
      <c r="G86" s="201"/>
      <c r="H86" s="199" t="s">
        <v>154</v>
      </c>
    </row>
    <row r="87" ht="14.25" spans="1:8">
      <c r="A87" s="197" t="s">
        <v>75</v>
      </c>
      <c r="B87" s="211" t="s">
        <v>155</v>
      </c>
      <c r="C87" s="211" t="s">
        <v>77</v>
      </c>
      <c r="D87" s="211" t="s">
        <v>103</v>
      </c>
      <c r="E87" s="198" t="s">
        <v>104</v>
      </c>
      <c r="F87" s="198" t="s">
        <v>39</v>
      </c>
      <c r="G87" s="198"/>
      <c r="H87" s="199" t="s">
        <v>106</v>
      </c>
    </row>
    <row r="88" ht="14.25" spans="1:8">
      <c r="A88" s="197"/>
      <c r="B88" s="212"/>
      <c r="C88" s="212"/>
      <c r="D88" s="212"/>
      <c r="E88" s="200"/>
      <c r="F88" s="200"/>
      <c r="G88" s="200"/>
      <c r="H88" s="199" t="s">
        <v>107</v>
      </c>
    </row>
    <row r="89" ht="14.25" spans="1:8">
      <c r="A89" s="197"/>
      <c r="B89" s="212"/>
      <c r="C89" s="212"/>
      <c r="D89" s="212"/>
      <c r="E89" s="200"/>
      <c r="F89" s="200"/>
      <c r="G89" s="200"/>
      <c r="H89" s="199" t="s">
        <v>108</v>
      </c>
    </row>
    <row r="90" ht="14.25" spans="1:8">
      <c r="A90" s="197"/>
      <c r="B90" s="212"/>
      <c r="C90" s="212"/>
      <c r="D90" s="212"/>
      <c r="E90" s="200"/>
      <c r="F90" s="200"/>
      <c r="G90" s="200"/>
      <c r="H90" s="199" t="s">
        <v>109</v>
      </c>
    </row>
    <row r="91" ht="14.25" spans="1:8">
      <c r="A91" s="197"/>
      <c r="B91" s="212"/>
      <c r="C91" s="212"/>
      <c r="D91" s="212"/>
      <c r="E91" s="200"/>
      <c r="F91" s="200"/>
      <c r="G91" s="200"/>
      <c r="H91" s="199" t="s">
        <v>110</v>
      </c>
    </row>
    <row r="92" ht="14.25" spans="1:8">
      <c r="A92" s="197"/>
      <c r="B92" s="212"/>
      <c r="C92" s="212"/>
      <c r="D92" s="212"/>
      <c r="E92" s="200"/>
      <c r="F92" s="200"/>
      <c r="G92" s="200"/>
      <c r="H92" s="199" t="s">
        <v>111</v>
      </c>
    </row>
    <row r="93" ht="14.25" spans="1:8">
      <c r="A93" s="197"/>
      <c r="B93" s="212"/>
      <c r="C93" s="212"/>
      <c r="D93" s="212"/>
      <c r="E93" s="200"/>
      <c r="F93" s="200"/>
      <c r="G93" s="200"/>
      <c r="H93" s="199" t="s">
        <v>112</v>
      </c>
    </row>
    <row r="94" ht="14.25" spans="1:8">
      <c r="A94" s="197"/>
      <c r="B94" s="212"/>
      <c r="C94" s="212"/>
      <c r="D94" s="212"/>
      <c r="E94" s="200"/>
      <c r="F94" s="200"/>
      <c r="G94" s="200"/>
      <c r="H94" s="199" t="s">
        <v>113</v>
      </c>
    </row>
    <row r="95" ht="14.25" spans="1:8">
      <c r="A95" s="197"/>
      <c r="B95" s="212"/>
      <c r="C95" s="212"/>
      <c r="D95" s="212"/>
      <c r="E95" s="200"/>
      <c r="F95" s="200"/>
      <c r="G95" s="200"/>
      <c r="H95" s="199" t="s">
        <v>114</v>
      </c>
    </row>
    <row r="96" ht="14.25" spans="1:8">
      <c r="A96" s="197"/>
      <c r="B96" s="212"/>
      <c r="C96" s="212"/>
      <c r="D96" s="212"/>
      <c r="E96" s="200"/>
      <c r="F96" s="200"/>
      <c r="G96" s="200"/>
      <c r="H96" s="199" t="s">
        <v>115</v>
      </c>
    </row>
    <row r="97" ht="14.25" spans="1:8">
      <c r="A97" s="197"/>
      <c r="B97" s="212"/>
      <c r="C97" s="212"/>
      <c r="D97" s="212"/>
      <c r="E97" s="200"/>
      <c r="F97" s="200"/>
      <c r="G97" s="200"/>
      <c r="H97" s="199" t="s">
        <v>116</v>
      </c>
    </row>
    <row r="98" ht="14.25" spans="1:8">
      <c r="A98" s="197"/>
      <c r="B98" s="212"/>
      <c r="C98" s="212"/>
      <c r="D98" s="212"/>
      <c r="E98" s="200"/>
      <c r="F98" s="200"/>
      <c r="G98" s="200"/>
      <c r="H98" s="199" t="s">
        <v>117</v>
      </c>
    </row>
    <row r="99" ht="14.25" spans="1:8">
      <c r="A99" s="197"/>
      <c r="B99" s="212"/>
      <c r="C99" s="212"/>
      <c r="D99" s="212"/>
      <c r="E99" s="200"/>
      <c r="F99" s="200"/>
      <c r="G99" s="200"/>
      <c r="H99" s="199" t="s">
        <v>118</v>
      </c>
    </row>
    <row r="100" ht="14.25" spans="1:8">
      <c r="A100" s="197"/>
      <c r="B100" s="212"/>
      <c r="C100" s="212"/>
      <c r="D100" s="212"/>
      <c r="E100" s="200"/>
      <c r="F100" s="200"/>
      <c r="G100" s="200"/>
      <c r="H100" s="199" t="s">
        <v>119</v>
      </c>
    </row>
    <row r="101" ht="14.25" spans="1:8">
      <c r="A101" s="197"/>
      <c r="B101" s="212"/>
      <c r="C101" s="212"/>
      <c r="D101" s="212"/>
      <c r="E101" s="200"/>
      <c r="F101" s="200"/>
      <c r="G101" s="200"/>
      <c r="H101" s="199" t="s">
        <v>120</v>
      </c>
    </row>
    <row r="102" ht="14.25" spans="1:8">
      <c r="A102" s="197"/>
      <c r="B102" s="212"/>
      <c r="C102" s="212"/>
      <c r="D102" s="212"/>
      <c r="E102" s="200"/>
      <c r="F102" s="200"/>
      <c r="G102" s="200"/>
      <c r="H102" s="199" t="s">
        <v>121</v>
      </c>
    </row>
    <row r="103" ht="14.25" spans="1:8">
      <c r="A103" s="197"/>
      <c r="B103" s="212"/>
      <c r="C103" s="212"/>
      <c r="D103" s="212"/>
      <c r="E103" s="200"/>
      <c r="F103" s="200"/>
      <c r="G103" s="200"/>
      <c r="H103" s="199" t="s">
        <v>122</v>
      </c>
    </row>
    <row r="104" ht="14.25" spans="1:8">
      <c r="A104" s="197"/>
      <c r="B104" s="212"/>
      <c r="C104" s="212"/>
      <c r="D104" s="212"/>
      <c r="E104" s="200"/>
      <c r="F104" s="200"/>
      <c r="G104" s="200"/>
      <c r="H104" s="199" t="s">
        <v>123</v>
      </c>
    </row>
    <row r="105" ht="14.25" spans="1:8">
      <c r="A105" s="197"/>
      <c r="B105" s="212"/>
      <c r="C105" s="212"/>
      <c r="D105" s="212"/>
      <c r="E105" s="200"/>
      <c r="F105" s="200"/>
      <c r="G105" s="200"/>
      <c r="H105" s="199" t="s">
        <v>124</v>
      </c>
    </row>
    <row r="106" ht="14.25" spans="1:8">
      <c r="A106" s="197"/>
      <c r="B106" s="212"/>
      <c r="C106" s="212"/>
      <c r="D106" s="212"/>
      <c r="E106" s="200"/>
      <c r="F106" s="200"/>
      <c r="G106" s="200"/>
      <c r="H106" s="199" t="s">
        <v>125</v>
      </c>
    </row>
    <row r="107" ht="14.25" spans="1:8">
      <c r="A107" s="197"/>
      <c r="B107" s="212"/>
      <c r="C107" s="212"/>
      <c r="D107" s="212"/>
      <c r="E107" s="200"/>
      <c r="F107" s="200"/>
      <c r="G107" s="200"/>
      <c r="H107" s="199" t="s">
        <v>126</v>
      </c>
    </row>
    <row r="108" ht="14.25" spans="1:8">
      <c r="A108" s="197"/>
      <c r="B108" s="212"/>
      <c r="C108" s="212"/>
      <c r="D108" s="212"/>
      <c r="E108" s="200"/>
      <c r="F108" s="200"/>
      <c r="G108" s="200"/>
      <c r="H108" s="199" t="s">
        <v>19</v>
      </c>
    </row>
    <row r="109" ht="14.25" spans="1:8">
      <c r="A109" s="197"/>
      <c r="B109" s="212"/>
      <c r="C109" s="212"/>
      <c r="D109" s="212"/>
      <c r="E109" s="200"/>
      <c r="F109" s="200"/>
      <c r="G109" s="200"/>
      <c r="H109" s="199" t="s">
        <v>127</v>
      </c>
    </row>
    <row r="110" ht="14.25" spans="1:8">
      <c r="A110" s="197"/>
      <c r="B110" s="212"/>
      <c r="C110" s="212"/>
      <c r="D110" s="212"/>
      <c r="E110" s="200"/>
      <c r="F110" s="200"/>
      <c r="G110" s="200"/>
      <c r="H110" s="199" t="s">
        <v>128</v>
      </c>
    </row>
    <row r="111" ht="14.25" spans="1:8">
      <c r="A111" s="197"/>
      <c r="B111" s="212"/>
      <c r="C111" s="212"/>
      <c r="D111" s="212"/>
      <c r="E111" s="200"/>
      <c r="F111" s="200"/>
      <c r="G111" s="200"/>
      <c r="H111" s="199" t="s">
        <v>23</v>
      </c>
    </row>
    <row r="112" ht="14.25" spans="1:8">
      <c r="A112" s="197"/>
      <c r="B112" s="212"/>
      <c r="C112" s="212"/>
      <c r="D112" s="212"/>
      <c r="E112" s="200"/>
      <c r="F112" s="200"/>
      <c r="G112" s="200"/>
      <c r="H112" s="199" t="s">
        <v>29</v>
      </c>
    </row>
    <row r="113" ht="14.25" spans="1:8">
      <c r="A113" s="197"/>
      <c r="B113" s="212"/>
      <c r="C113" s="212"/>
      <c r="D113" s="212"/>
      <c r="E113" s="200"/>
      <c r="F113" s="200"/>
      <c r="G113" s="200"/>
      <c r="H113" s="199" t="s">
        <v>129</v>
      </c>
    </row>
    <row r="114" ht="14.25" spans="1:8">
      <c r="A114" s="197"/>
      <c r="B114" s="212"/>
      <c r="C114" s="212"/>
      <c r="D114" s="212"/>
      <c r="E114" s="200"/>
      <c r="F114" s="200"/>
      <c r="G114" s="200"/>
      <c r="H114" s="199" t="s">
        <v>131</v>
      </c>
    </row>
    <row r="115" ht="14.25" spans="1:8">
      <c r="A115" s="197"/>
      <c r="B115" s="212"/>
      <c r="C115" s="212"/>
      <c r="D115" s="212"/>
      <c r="E115" s="200"/>
      <c r="F115" s="200"/>
      <c r="G115" s="200"/>
      <c r="H115" s="199" t="s">
        <v>132</v>
      </c>
    </row>
    <row r="116" ht="14.25" spans="1:8">
      <c r="A116" s="197"/>
      <c r="B116" s="212"/>
      <c r="C116" s="212"/>
      <c r="D116" s="212"/>
      <c r="E116" s="200"/>
      <c r="F116" s="200"/>
      <c r="G116" s="200"/>
      <c r="H116" s="199" t="s">
        <v>133</v>
      </c>
    </row>
    <row r="117" ht="14.25" spans="1:8">
      <c r="A117" s="197"/>
      <c r="B117" s="212"/>
      <c r="C117" s="212"/>
      <c r="D117" s="212"/>
      <c r="E117" s="200"/>
      <c r="F117" s="200"/>
      <c r="G117" s="200"/>
      <c r="H117" s="199" t="s">
        <v>134</v>
      </c>
    </row>
    <row r="118" ht="14.25" spans="1:8">
      <c r="A118" s="197"/>
      <c r="B118" s="212"/>
      <c r="C118" s="212"/>
      <c r="D118" s="212"/>
      <c r="E118" s="200"/>
      <c r="F118" s="200"/>
      <c r="G118" s="200"/>
      <c r="H118" s="199" t="s">
        <v>25</v>
      </c>
    </row>
    <row r="119" ht="14.25" spans="1:8">
      <c r="A119" s="197"/>
      <c r="B119" s="212"/>
      <c r="C119" s="212"/>
      <c r="D119" s="212"/>
      <c r="E119" s="200"/>
      <c r="F119" s="200"/>
      <c r="G119" s="200"/>
      <c r="H119" s="199" t="s">
        <v>135</v>
      </c>
    </row>
    <row r="120" ht="14.25" spans="1:8">
      <c r="A120" s="197"/>
      <c r="B120" s="212"/>
      <c r="C120" s="212"/>
      <c r="D120" s="212"/>
      <c r="E120" s="200"/>
      <c r="F120" s="200"/>
      <c r="G120" s="200"/>
      <c r="H120" s="199" t="s">
        <v>136</v>
      </c>
    </row>
    <row r="121" ht="14.25" spans="1:8">
      <c r="A121" s="197"/>
      <c r="B121" s="212"/>
      <c r="C121" s="212"/>
      <c r="D121" s="212"/>
      <c r="E121" s="200"/>
      <c r="F121" s="200"/>
      <c r="G121" s="200"/>
      <c r="H121" s="199" t="s">
        <v>152</v>
      </c>
    </row>
    <row r="122" ht="14.25" spans="1:8">
      <c r="A122" s="197"/>
      <c r="B122" s="212"/>
      <c r="C122" s="212"/>
      <c r="D122" s="212"/>
      <c r="E122" s="200"/>
      <c r="F122" s="200"/>
      <c r="G122" s="200"/>
      <c r="H122" s="199" t="s">
        <v>153</v>
      </c>
    </row>
    <row r="123" ht="14.25" spans="1:8">
      <c r="A123" s="197"/>
      <c r="B123" s="212"/>
      <c r="C123" s="212"/>
      <c r="D123" s="212"/>
      <c r="E123" s="200"/>
      <c r="F123" s="200"/>
      <c r="G123" s="200"/>
      <c r="H123" s="199" t="s">
        <v>144</v>
      </c>
    </row>
    <row r="124" ht="14.25" spans="1:8">
      <c r="A124" s="197"/>
      <c r="B124" s="212"/>
      <c r="C124" s="212"/>
      <c r="D124" s="212"/>
      <c r="E124" s="200"/>
      <c r="F124" s="200"/>
      <c r="G124" s="200"/>
      <c r="H124" s="199" t="s">
        <v>145</v>
      </c>
    </row>
    <row r="125" ht="14.25" spans="1:8">
      <c r="A125" s="197"/>
      <c r="B125" s="213"/>
      <c r="C125" s="213"/>
      <c r="D125" s="213"/>
      <c r="E125" s="201"/>
      <c r="F125" s="201"/>
      <c r="G125" s="201"/>
      <c r="H125" s="199" t="s">
        <v>154</v>
      </c>
    </row>
    <row r="126" ht="14.25" spans="1:8">
      <c r="A126" s="216" t="s">
        <v>83</v>
      </c>
      <c r="B126" s="217" t="s">
        <v>156</v>
      </c>
      <c r="C126" s="217" t="s">
        <v>157</v>
      </c>
      <c r="D126" s="217" t="s">
        <v>103</v>
      </c>
      <c r="E126" s="218"/>
      <c r="F126" s="219" t="s">
        <v>14</v>
      </c>
      <c r="G126" s="204"/>
      <c r="H126" s="204" t="s">
        <v>158</v>
      </c>
    </row>
    <row r="127" ht="14.25" spans="1:8">
      <c r="A127" s="220"/>
      <c r="B127" s="221"/>
      <c r="C127" s="221"/>
      <c r="D127" s="221"/>
      <c r="E127" s="222"/>
      <c r="F127" s="223"/>
      <c r="G127" s="204"/>
      <c r="H127" s="204" t="s">
        <v>159</v>
      </c>
    </row>
    <row r="128" ht="14.25" spans="1:8">
      <c r="A128" s="224"/>
      <c r="B128" s="225"/>
      <c r="C128" s="225"/>
      <c r="D128" s="225"/>
      <c r="E128" s="226"/>
      <c r="F128" s="227"/>
      <c r="G128" s="204"/>
      <c r="H128" s="204" t="s">
        <v>160</v>
      </c>
    </row>
    <row r="129" ht="48" spans="1:8">
      <c r="A129" s="180" t="s">
        <v>161</v>
      </c>
      <c r="B129" s="206" t="s">
        <v>162</v>
      </c>
      <c r="C129" s="206" t="s">
        <v>88</v>
      </c>
      <c r="D129" s="206" t="s">
        <v>18</v>
      </c>
      <c r="E129" s="206"/>
      <c r="F129" s="203" t="s">
        <v>14</v>
      </c>
      <c r="G129" s="207"/>
      <c r="H129" s="204" t="s">
        <v>40</v>
      </c>
    </row>
    <row r="130" ht="14.25" spans="1:8">
      <c r="A130" s="197" t="s">
        <v>163</v>
      </c>
      <c r="B130" s="211" t="s">
        <v>164</v>
      </c>
      <c r="C130" s="211" t="s">
        <v>37</v>
      </c>
      <c r="D130" s="211" t="s">
        <v>18</v>
      </c>
      <c r="E130" s="198"/>
      <c r="F130" s="198" t="s">
        <v>39</v>
      </c>
      <c r="G130" s="198"/>
      <c r="H130" s="199" t="s">
        <v>165</v>
      </c>
    </row>
    <row r="131" ht="14.25" spans="1:8">
      <c r="A131" s="197"/>
      <c r="B131" s="212"/>
      <c r="C131" s="212"/>
      <c r="D131" s="212"/>
      <c r="E131" s="200"/>
      <c r="F131" s="200"/>
      <c r="G131" s="200"/>
      <c r="H131" s="199" t="s">
        <v>166</v>
      </c>
    </row>
    <row r="132" ht="14.25" spans="1:8">
      <c r="A132" s="197"/>
      <c r="B132" s="212"/>
      <c r="C132" s="212"/>
      <c r="D132" s="212"/>
      <c r="E132" s="200"/>
      <c r="F132" s="200"/>
      <c r="G132" s="200"/>
      <c r="H132" s="199" t="s">
        <v>167</v>
      </c>
    </row>
    <row r="133" ht="14.25" spans="1:8">
      <c r="A133" s="197"/>
      <c r="B133" s="212"/>
      <c r="C133" s="212"/>
      <c r="D133" s="212"/>
      <c r="E133" s="200"/>
      <c r="F133" s="200"/>
      <c r="G133" s="200"/>
      <c r="H133" s="199" t="s">
        <v>168</v>
      </c>
    </row>
    <row r="134" ht="14.25" spans="1:8">
      <c r="A134" s="197"/>
      <c r="B134" s="213"/>
      <c r="C134" s="213"/>
      <c r="D134" s="213"/>
      <c r="E134" s="201"/>
      <c r="F134" s="201"/>
      <c r="G134" s="201"/>
      <c r="H134" s="199" t="s">
        <v>169</v>
      </c>
    </row>
    <row r="135" ht="14.25" spans="1:8">
      <c r="A135" s="197" t="s">
        <v>92</v>
      </c>
      <c r="B135" s="211" t="s">
        <v>170</v>
      </c>
      <c r="C135" s="211" t="s">
        <v>171</v>
      </c>
      <c r="D135" s="211" t="s">
        <v>18</v>
      </c>
      <c r="E135" s="198" t="s">
        <v>95</v>
      </c>
      <c r="F135" s="198" t="s">
        <v>39</v>
      </c>
      <c r="G135" s="198"/>
      <c r="H135" s="199" t="s">
        <v>92</v>
      </c>
    </row>
    <row r="136" ht="14.25" spans="1:8">
      <c r="A136" s="197"/>
      <c r="B136" s="212"/>
      <c r="C136" s="212"/>
      <c r="D136" s="212"/>
      <c r="E136" s="200"/>
      <c r="F136" s="200"/>
      <c r="G136" s="200"/>
      <c r="H136" s="199" t="s">
        <v>172</v>
      </c>
    </row>
    <row r="137" ht="14.25" spans="1:8">
      <c r="A137" s="197"/>
      <c r="B137" s="213"/>
      <c r="C137" s="213"/>
      <c r="D137" s="213"/>
      <c r="E137" s="201"/>
      <c r="F137" s="201"/>
      <c r="G137" s="201"/>
      <c r="H137" s="199" t="s">
        <v>173</v>
      </c>
    </row>
    <row r="138" ht="14.25" spans="1:8">
      <c r="A138" s="208" t="s">
        <v>46</v>
      </c>
      <c r="B138" s="211" t="s">
        <v>47</v>
      </c>
      <c r="C138" s="211" t="s">
        <v>48</v>
      </c>
      <c r="D138" s="211" t="s">
        <v>18</v>
      </c>
      <c r="E138" s="198"/>
      <c r="F138" s="198" t="s">
        <v>50</v>
      </c>
      <c r="G138" s="198"/>
      <c r="H138" s="199" t="s">
        <v>174</v>
      </c>
    </row>
    <row r="139" ht="14.25" spans="1:8">
      <c r="A139" s="208"/>
      <c r="B139" s="213"/>
      <c r="C139" s="213"/>
      <c r="D139" s="213"/>
      <c r="E139" s="201"/>
      <c r="F139" s="201"/>
      <c r="G139" s="201"/>
      <c r="H139" s="197" t="s">
        <v>175</v>
      </c>
    </row>
  </sheetData>
  <mergeCells count="51">
    <mergeCell ref="A1:H1"/>
    <mergeCell ref="A3:A46"/>
    <mergeCell ref="A47:A86"/>
    <mergeCell ref="A87:A125"/>
    <mergeCell ref="A126:A128"/>
    <mergeCell ref="A130:A134"/>
    <mergeCell ref="A135:A137"/>
    <mergeCell ref="A138:A139"/>
    <mergeCell ref="B3:B46"/>
    <mergeCell ref="B47:B86"/>
    <mergeCell ref="B87:B125"/>
    <mergeCell ref="B126:B128"/>
    <mergeCell ref="B130:B134"/>
    <mergeCell ref="B135:B137"/>
    <mergeCell ref="B138:B139"/>
    <mergeCell ref="C3:C46"/>
    <mergeCell ref="C47:C86"/>
    <mergeCell ref="C87:C125"/>
    <mergeCell ref="C126:C128"/>
    <mergeCell ref="C130:C134"/>
    <mergeCell ref="C135:C137"/>
    <mergeCell ref="C138:C139"/>
    <mergeCell ref="D3:D46"/>
    <mergeCell ref="D47:D86"/>
    <mergeCell ref="D87:D125"/>
    <mergeCell ref="D126:D128"/>
    <mergeCell ref="D130:D134"/>
    <mergeCell ref="D135:D137"/>
    <mergeCell ref="D138:D139"/>
    <mergeCell ref="E3:E46"/>
    <mergeCell ref="E47:E86"/>
    <mergeCell ref="E87:E125"/>
    <mergeCell ref="E126:E128"/>
    <mergeCell ref="E130:E134"/>
    <mergeCell ref="E135:E137"/>
    <mergeCell ref="E138:E139"/>
    <mergeCell ref="F3:F46"/>
    <mergeCell ref="F47:F86"/>
    <mergeCell ref="F87:F125"/>
    <mergeCell ref="F126:F128"/>
    <mergeCell ref="F130:F134"/>
    <mergeCell ref="F135:F137"/>
    <mergeCell ref="F138:F139"/>
    <mergeCell ref="G3:G46"/>
    <mergeCell ref="G47:G86"/>
    <mergeCell ref="G87:G125"/>
    <mergeCell ref="G126:G128"/>
    <mergeCell ref="G130:G134"/>
    <mergeCell ref="G135:G137"/>
    <mergeCell ref="G138:G139"/>
    <mergeCell ref="R41:R84"/>
  </mergeCells>
  <printOptions gridLines="1"/>
  <pageMargins left="0.471527777777778" right="0.354166666666667" top="0.826388888888889" bottom="0.313888888888889" header="0.5" footer="0.118055555555556"/>
  <pageSetup paperSize="9" scale="90"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07"/>
  <sheetViews>
    <sheetView zoomScale="59" zoomScaleNormal="59" topLeftCell="A31" workbookViewId="0">
      <selection activeCell="V31" sqref="V31:V66"/>
    </sheetView>
  </sheetViews>
  <sheetFormatPr defaultColWidth="8.74166666666667" defaultRowHeight="13.5"/>
  <cols>
    <col min="1" max="1" width="14.4083333333333" style="194" customWidth="1"/>
    <col min="2" max="2" width="29.8166666666667" style="194" hidden="1" customWidth="1"/>
    <col min="3" max="3" width="36.5" style="194" hidden="1" customWidth="1"/>
    <col min="4" max="4" width="15.0583333333333" style="194" customWidth="1"/>
    <col min="5" max="7" width="12.8166666666667" style="194" customWidth="1"/>
    <col min="8" max="8" width="36.475" style="194" customWidth="1"/>
  </cols>
  <sheetData>
    <row r="1" ht="30.75" spans="1:8">
      <c r="A1" s="195" t="s">
        <v>176</v>
      </c>
      <c r="B1" s="195"/>
      <c r="C1" s="195"/>
      <c r="D1" s="195"/>
      <c r="E1" s="195"/>
      <c r="F1" s="195"/>
      <c r="G1" s="195"/>
      <c r="H1" s="195"/>
    </row>
    <row r="2" ht="39" customHeight="1" spans="1:8">
      <c r="A2" s="196" t="s">
        <v>2</v>
      </c>
      <c r="B2" s="196" t="s">
        <v>3</v>
      </c>
      <c r="C2" s="196" t="s">
        <v>4</v>
      </c>
      <c r="D2" s="196" t="s">
        <v>5</v>
      </c>
      <c r="E2" s="196" t="s">
        <v>6</v>
      </c>
      <c r="F2" s="196" t="s">
        <v>7</v>
      </c>
      <c r="G2" s="196" t="s">
        <v>8</v>
      </c>
      <c r="H2" s="196" t="s">
        <v>177</v>
      </c>
    </row>
    <row r="3" ht="14.25" spans="1:8">
      <c r="A3" s="197" t="s">
        <v>100</v>
      </c>
      <c r="B3" s="198" t="s">
        <v>101</v>
      </c>
      <c r="C3" s="198" t="s">
        <v>102</v>
      </c>
      <c r="D3" s="198" t="s">
        <v>103</v>
      </c>
      <c r="E3" s="198" t="s">
        <v>104</v>
      </c>
      <c r="F3" s="198" t="s">
        <v>14</v>
      </c>
      <c r="G3" s="198" t="s">
        <v>105</v>
      </c>
      <c r="H3" s="199" t="s">
        <v>106</v>
      </c>
    </row>
    <row r="4" ht="14.25" spans="1:8">
      <c r="A4" s="197"/>
      <c r="B4" s="200"/>
      <c r="C4" s="200"/>
      <c r="D4" s="200"/>
      <c r="E4" s="200"/>
      <c r="F4" s="200"/>
      <c r="G4" s="200"/>
      <c r="H4" s="199" t="s">
        <v>178</v>
      </c>
    </row>
    <row r="5" ht="14.25" spans="1:8">
      <c r="A5" s="197"/>
      <c r="B5" s="200"/>
      <c r="C5" s="200"/>
      <c r="D5" s="200"/>
      <c r="E5" s="200"/>
      <c r="F5" s="200"/>
      <c r="G5" s="200"/>
      <c r="H5" s="199" t="s">
        <v>179</v>
      </c>
    </row>
    <row r="6" ht="14.25" spans="1:8">
      <c r="A6" s="197"/>
      <c r="B6" s="200"/>
      <c r="C6" s="200"/>
      <c r="D6" s="200"/>
      <c r="E6" s="200"/>
      <c r="F6" s="200"/>
      <c r="G6" s="200"/>
      <c r="H6" s="199" t="s">
        <v>180</v>
      </c>
    </row>
    <row r="7" ht="14.25" spans="1:8">
      <c r="A7" s="197"/>
      <c r="B7" s="200"/>
      <c r="C7" s="200"/>
      <c r="D7" s="200"/>
      <c r="E7" s="200"/>
      <c r="F7" s="200"/>
      <c r="G7" s="200"/>
      <c r="H7" s="199" t="s">
        <v>181</v>
      </c>
    </row>
    <row r="8" ht="14.25" spans="1:8">
      <c r="A8" s="197"/>
      <c r="B8" s="200"/>
      <c r="C8" s="200"/>
      <c r="D8" s="200"/>
      <c r="E8" s="200"/>
      <c r="F8" s="200"/>
      <c r="G8" s="200"/>
      <c r="H8" s="199" t="s">
        <v>182</v>
      </c>
    </row>
    <row r="9" ht="14.25" spans="1:8">
      <c r="A9" s="197"/>
      <c r="B9" s="200"/>
      <c r="C9" s="200"/>
      <c r="D9" s="200"/>
      <c r="E9" s="200"/>
      <c r="F9" s="200"/>
      <c r="G9" s="200"/>
      <c r="H9" s="199" t="s">
        <v>183</v>
      </c>
    </row>
    <row r="10" ht="14.25" spans="1:8">
      <c r="A10" s="197"/>
      <c r="B10" s="200"/>
      <c r="C10" s="200"/>
      <c r="D10" s="200"/>
      <c r="E10" s="200"/>
      <c r="F10" s="200"/>
      <c r="G10" s="200"/>
      <c r="H10" s="199" t="s">
        <v>184</v>
      </c>
    </row>
    <row r="11" ht="14.25" spans="1:8">
      <c r="A11" s="197"/>
      <c r="B11" s="200"/>
      <c r="C11" s="200"/>
      <c r="D11" s="200"/>
      <c r="E11" s="200"/>
      <c r="F11" s="200"/>
      <c r="G11" s="200"/>
      <c r="H11" s="199" t="s">
        <v>185</v>
      </c>
    </row>
    <row r="12" ht="14.25" spans="1:8">
      <c r="A12" s="197"/>
      <c r="B12" s="200"/>
      <c r="C12" s="200"/>
      <c r="D12" s="200"/>
      <c r="E12" s="200"/>
      <c r="F12" s="200"/>
      <c r="G12" s="200"/>
      <c r="H12" s="199" t="s">
        <v>186</v>
      </c>
    </row>
    <row r="13" ht="14.25" spans="1:8">
      <c r="A13" s="197"/>
      <c r="B13" s="200"/>
      <c r="C13" s="200"/>
      <c r="D13" s="200"/>
      <c r="E13" s="200"/>
      <c r="F13" s="200"/>
      <c r="G13" s="200"/>
      <c r="H13" s="199" t="s">
        <v>187</v>
      </c>
    </row>
    <row r="14" ht="14.25" spans="1:8">
      <c r="A14" s="197"/>
      <c r="B14" s="200"/>
      <c r="C14" s="200"/>
      <c r="D14" s="200"/>
      <c r="E14" s="200"/>
      <c r="F14" s="200"/>
      <c r="G14" s="200"/>
      <c r="H14" s="199" t="s">
        <v>188</v>
      </c>
    </row>
    <row r="15" ht="14.25" spans="1:8">
      <c r="A15" s="197"/>
      <c r="B15" s="200"/>
      <c r="C15" s="200"/>
      <c r="D15" s="200"/>
      <c r="E15" s="200"/>
      <c r="F15" s="200"/>
      <c r="G15" s="200"/>
      <c r="H15" s="199" t="s">
        <v>189</v>
      </c>
    </row>
    <row r="16" ht="14.25" spans="1:8">
      <c r="A16" s="197"/>
      <c r="B16" s="200"/>
      <c r="C16" s="200"/>
      <c r="D16" s="200"/>
      <c r="E16" s="200"/>
      <c r="F16" s="200"/>
      <c r="G16" s="200"/>
      <c r="H16" s="199" t="s">
        <v>190</v>
      </c>
    </row>
    <row r="17" ht="14.25" spans="1:8">
      <c r="A17" s="197"/>
      <c r="B17" s="200"/>
      <c r="C17" s="200"/>
      <c r="D17" s="200"/>
      <c r="E17" s="200"/>
      <c r="F17" s="200"/>
      <c r="G17" s="200"/>
      <c r="H17" s="199" t="s">
        <v>191</v>
      </c>
    </row>
    <row r="18" ht="14.25" spans="1:8">
      <c r="A18" s="197"/>
      <c r="B18" s="200"/>
      <c r="C18" s="200"/>
      <c r="D18" s="200"/>
      <c r="E18" s="200"/>
      <c r="F18" s="200"/>
      <c r="G18" s="200"/>
      <c r="H18" s="199" t="s">
        <v>192</v>
      </c>
    </row>
    <row r="19" ht="14.25" spans="1:8">
      <c r="A19" s="197"/>
      <c r="B19" s="200"/>
      <c r="C19" s="200"/>
      <c r="D19" s="200"/>
      <c r="E19" s="200"/>
      <c r="F19" s="200"/>
      <c r="G19" s="200"/>
      <c r="H19" s="199" t="s">
        <v>193</v>
      </c>
    </row>
    <row r="20" ht="14.25" spans="1:8">
      <c r="A20" s="197"/>
      <c r="B20" s="200"/>
      <c r="C20" s="200"/>
      <c r="D20" s="200"/>
      <c r="E20" s="200"/>
      <c r="F20" s="200"/>
      <c r="G20" s="200"/>
      <c r="H20" s="199" t="s">
        <v>194</v>
      </c>
    </row>
    <row r="21" ht="14.25" spans="1:8">
      <c r="A21" s="197"/>
      <c r="B21" s="200"/>
      <c r="C21" s="200"/>
      <c r="D21" s="200"/>
      <c r="E21" s="200"/>
      <c r="F21" s="200"/>
      <c r="G21" s="200"/>
      <c r="H21" s="199" t="s">
        <v>195</v>
      </c>
    </row>
    <row r="22" ht="14.25" spans="1:8">
      <c r="A22" s="197"/>
      <c r="B22" s="200"/>
      <c r="C22" s="200"/>
      <c r="D22" s="200"/>
      <c r="E22" s="200"/>
      <c r="F22" s="200"/>
      <c r="G22" s="200"/>
      <c r="H22" s="199" t="s">
        <v>196</v>
      </c>
    </row>
    <row r="23" ht="14.25" spans="1:8">
      <c r="A23" s="197"/>
      <c r="B23" s="200"/>
      <c r="C23" s="200"/>
      <c r="D23" s="200"/>
      <c r="E23" s="200"/>
      <c r="F23" s="200"/>
      <c r="G23" s="200"/>
      <c r="H23" s="199" t="s">
        <v>197</v>
      </c>
    </row>
    <row r="24" ht="14.25" spans="1:8">
      <c r="A24" s="197"/>
      <c r="B24" s="200"/>
      <c r="C24" s="200"/>
      <c r="D24" s="200"/>
      <c r="E24" s="200"/>
      <c r="F24" s="200"/>
      <c r="G24" s="200"/>
      <c r="H24" s="199" t="s">
        <v>198</v>
      </c>
    </row>
    <row r="25" ht="17" customHeight="1" spans="1:8">
      <c r="A25" s="197"/>
      <c r="B25" s="200"/>
      <c r="C25" s="200"/>
      <c r="D25" s="200"/>
      <c r="E25" s="200"/>
      <c r="F25" s="200"/>
      <c r="G25" s="200"/>
      <c r="H25" s="199" t="s">
        <v>199</v>
      </c>
    </row>
    <row r="26" ht="14.25" spans="1:8">
      <c r="A26" s="197"/>
      <c r="B26" s="200"/>
      <c r="C26" s="200"/>
      <c r="D26" s="200"/>
      <c r="E26" s="200"/>
      <c r="F26" s="200"/>
      <c r="G26" s="200"/>
      <c r="H26" s="199" t="s">
        <v>200</v>
      </c>
    </row>
    <row r="27" ht="14.25" spans="1:8">
      <c r="A27" s="197"/>
      <c r="B27" s="200"/>
      <c r="C27" s="200"/>
      <c r="D27" s="200"/>
      <c r="E27" s="200"/>
      <c r="F27" s="200"/>
      <c r="G27" s="200"/>
      <c r="H27" s="199" t="s">
        <v>201</v>
      </c>
    </row>
    <row r="28" ht="14.25" spans="1:8">
      <c r="A28" s="197"/>
      <c r="B28" s="200"/>
      <c r="C28" s="200"/>
      <c r="D28" s="200"/>
      <c r="E28" s="200"/>
      <c r="F28" s="200"/>
      <c r="G28" s="200"/>
      <c r="H28" s="199" t="s">
        <v>130</v>
      </c>
    </row>
    <row r="29" ht="14.25" spans="1:8">
      <c r="A29" s="197"/>
      <c r="B29" s="200"/>
      <c r="C29" s="200"/>
      <c r="D29" s="200"/>
      <c r="E29" s="200"/>
      <c r="F29" s="200"/>
      <c r="G29" s="200"/>
      <c r="H29" s="199" t="s">
        <v>202</v>
      </c>
    </row>
    <row r="30" ht="14.25" spans="1:8">
      <c r="A30" s="197"/>
      <c r="B30" s="200"/>
      <c r="C30" s="200"/>
      <c r="D30" s="200"/>
      <c r="E30" s="200"/>
      <c r="F30" s="200"/>
      <c r="G30" s="200"/>
      <c r="H30" s="199" t="s">
        <v>203</v>
      </c>
    </row>
    <row r="31" ht="14.25" spans="1:22">
      <c r="A31" s="197"/>
      <c r="B31" s="200"/>
      <c r="C31" s="200"/>
      <c r="D31" s="200"/>
      <c r="E31" s="200"/>
      <c r="F31" s="200"/>
      <c r="G31" s="200"/>
      <c r="H31" s="199" t="s">
        <v>204</v>
      </c>
      <c r="V31" s="198" t="s">
        <v>205</v>
      </c>
    </row>
    <row r="32" ht="14.25" spans="1:22">
      <c r="A32" s="197"/>
      <c r="B32" s="200"/>
      <c r="C32" s="200"/>
      <c r="D32" s="200"/>
      <c r="E32" s="200"/>
      <c r="F32" s="200"/>
      <c r="G32" s="200"/>
      <c r="H32" s="199" t="s">
        <v>206</v>
      </c>
      <c r="V32" s="200"/>
    </row>
    <row r="33" ht="14.25" spans="1:22">
      <c r="A33" s="197"/>
      <c r="B33" s="200"/>
      <c r="C33" s="200"/>
      <c r="D33" s="200"/>
      <c r="E33" s="200"/>
      <c r="F33" s="200"/>
      <c r="G33" s="200"/>
      <c r="H33" s="199" t="s">
        <v>207</v>
      </c>
      <c r="V33" s="200"/>
    </row>
    <row r="34" ht="14.25" spans="1:22">
      <c r="A34" s="197"/>
      <c r="B34" s="200"/>
      <c r="C34" s="200"/>
      <c r="D34" s="200"/>
      <c r="E34" s="200"/>
      <c r="F34" s="200"/>
      <c r="G34" s="200"/>
      <c r="H34" s="199" t="s">
        <v>208</v>
      </c>
      <c r="V34" s="200"/>
    </row>
    <row r="35" ht="14.25" spans="1:22">
      <c r="A35" s="197"/>
      <c r="B35" s="200"/>
      <c r="C35" s="200"/>
      <c r="D35" s="200"/>
      <c r="E35" s="200"/>
      <c r="F35" s="200"/>
      <c r="G35" s="200"/>
      <c r="H35" s="199" t="s">
        <v>209</v>
      </c>
      <c r="V35" s="200"/>
    </row>
    <row r="36" ht="14.25" spans="1:22">
      <c r="A36" s="197"/>
      <c r="B36" s="200"/>
      <c r="C36" s="200"/>
      <c r="D36" s="200"/>
      <c r="E36" s="200"/>
      <c r="F36" s="200"/>
      <c r="G36" s="200"/>
      <c r="H36" s="199" t="s">
        <v>210</v>
      </c>
      <c r="V36" s="200"/>
    </row>
    <row r="37" ht="14.25" spans="1:22">
      <c r="A37" s="197"/>
      <c r="B37" s="200"/>
      <c r="C37" s="200"/>
      <c r="D37" s="200"/>
      <c r="E37" s="200"/>
      <c r="F37" s="200"/>
      <c r="G37" s="200"/>
      <c r="H37" s="199" t="s">
        <v>211</v>
      </c>
      <c r="V37" s="200"/>
    </row>
    <row r="38" ht="14.25" spans="1:22">
      <c r="A38" s="197"/>
      <c r="B38" s="201"/>
      <c r="C38" s="201"/>
      <c r="D38" s="201"/>
      <c r="E38" s="201"/>
      <c r="F38" s="201"/>
      <c r="G38" s="201"/>
      <c r="H38" s="199" t="s">
        <v>212</v>
      </c>
      <c r="V38" s="200"/>
    </row>
    <row r="39" ht="14.25" spans="1:22">
      <c r="A39" s="197" t="s">
        <v>72</v>
      </c>
      <c r="B39" s="198" t="s">
        <v>149</v>
      </c>
      <c r="C39" s="198" t="s">
        <v>150</v>
      </c>
      <c r="D39" s="198" t="s">
        <v>103</v>
      </c>
      <c r="E39" s="198"/>
      <c r="F39" s="198" t="s">
        <v>14</v>
      </c>
      <c r="G39" s="198" t="s">
        <v>151</v>
      </c>
      <c r="H39" s="199" t="s">
        <v>213</v>
      </c>
      <c r="V39" s="200"/>
    </row>
    <row r="40" ht="14.25" spans="1:22">
      <c r="A40" s="197"/>
      <c r="B40" s="200"/>
      <c r="C40" s="200"/>
      <c r="D40" s="200"/>
      <c r="E40" s="200"/>
      <c r="F40" s="200"/>
      <c r="G40" s="200"/>
      <c r="H40" s="199" t="s">
        <v>178</v>
      </c>
      <c r="V40" s="200"/>
    </row>
    <row r="41" ht="14.25" spans="1:22">
      <c r="A41" s="197"/>
      <c r="B41" s="200"/>
      <c r="C41" s="200"/>
      <c r="D41" s="200"/>
      <c r="E41" s="200"/>
      <c r="F41" s="200"/>
      <c r="G41" s="200"/>
      <c r="H41" s="199" t="s">
        <v>179</v>
      </c>
      <c r="V41" s="200"/>
    </row>
    <row r="42" ht="14.25" spans="1:22">
      <c r="A42" s="197"/>
      <c r="B42" s="200"/>
      <c r="C42" s="200"/>
      <c r="D42" s="200"/>
      <c r="E42" s="200"/>
      <c r="F42" s="200"/>
      <c r="G42" s="200"/>
      <c r="H42" s="199" t="s">
        <v>180</v>
      </c>
      <c r="V42" s="200"/>
    </row>
    <row r="43" ht="14.25" spans="1:22">
      <c r="A43" s="197"/>
      <c r="B43" s="200"/>
      <c r="C43" s="200"/>
      <c r="D43" s="200"/>
      <c r="E43" s="200"/>
      <c r="F43" s="200"/>
      <c r="G43" s="200"/>
      <c r="H43" s="199" t="s">
        <v>181</v>
      </c>
      <c r="V43" s="200"/>
    </row>
    <row r="44" ht="14.25" spans="1:22">
      <c r="A44" s="197"/>
      <c r="B44" s="200"/>
      <c r="C44" s="200"/>
      <c r="D44" s="200"/>
      <c r="E44" s="200"/>
      <c r="F44" s="200"/>
      <c r="G44" s="200"/>
      <c r="H44" s="199" t="s">
        <v>182</v>
      </c>
      <c r="V44" s="200"/>
    </row>
    <row r="45" ht="14.25" spans="1:22">
      <c r="A45" s="197"/>
      <c r="B45" s="200"/>
      <c r="C45" s="200"/>
      <c r="D45" s="200"/>
      <c r="E45" s="200"/>
      <c r="F45" s="200"/>
      <c r="G45" s="200"/>
      <c r="H45" s="199" t="s">
        <v>183</v>
      </c>
      <c r="V45" s="200"/>
    </row>
    <row r="46" ht="14.25" spans="1:22">
      <c r="A46" s="197"/>
      <c r="B46" s="200"/>
      <c r="C46" s="200"/>
      <c r="D46" s="200"/>
      <c r="E46" s="200"/>
      <c r="F46" s="200"/>
      <c r="G46" s="200"/>
      <c r="H46" s="199" t="s">
        <v>184</v>
      </c>
      <c r="V46" s="200"/>
    </row>
    <row r="47" ht="14.25" spans="1:22">
      <c r="A47" s="197"/>
      <c r="B47" s="200"/>
      <c r="C47" s="200"/>
      <c r="D47" s="200"/>
      <c r="E47" s="200"/>
      <c r="F47" s="200"/>
      <c r="G47" s="200"/>
      <c r="H47" s="199" t="s">
        <v>185</v>
      </c>
      <c r="V47" s="200"/>
    </row>
    <row r="48" ht="14.25" spans="1:22">
      <c r="A48" s="197"/>
      <c r="B48" s="200"/>
      <c r="C48" s="200"/>
      <c r="D48" s="200"/>
      <c r="E48" s="200"/>
      <c r="F48" s="200"/>
      <c r="G48" s="200"/>
      <c r="H48" s="199" t="s">
        <v>186</v>
      </c>
      <c r="V48" s="200"/>
    </row>
    <row r="49" ht="14.25" spans="1:22">
      <c r="A49" s="197"/>
      <c r="B49" s="200"/>
      <c r="C49" s="200"/>
      <c r="D49" s="200"/>
      <c r="E49" s="200"/>
      <c r="F49" s="200"/>
      <c r="G49" s="200"/>
      <c r="H49" s="199" t="s">
        <v>187</v>
      </c>
      <c r="V49" s="200"/>
    </row>
    <row r="50" ht="14.25" spans="1:22">
      <c r="A50" s="197"/>
      <c r="B50" s="200"/>
      <c r="C50" s="200"/>
      <c r="D50" s="200"/>
      <c r="E50" s="200"/>
      <c r="F50" s="200"/>
      <c r="G50" s="200"/>
      <c r="H50" s="199" t="s">
        <v>188</v>
      </c>
      <c r="V50" s="200"/>
    </row>
    <row r="51" ht="14.25" spans="1:22">
      <c r="A51" s="197"/>
      <c r="B51" s="200"/>
      <c r="C51" s="200"/>
      <c r="D51" s="200"/>
      <c r="E51" s="200"/>
      <c r="F51" s="200"/>
      <c r="G51" s="200"/>
      <c r="H51" s="199" t="s">
        <v>189</v>
      </c>
      <c r="V51" s="200"/>
    </row>
    <row r="52" ht="14.25" spans="1:22">
      <c r="A52" s="197"/>
      <c r="B52" s="200"/>
      <c r="C52" s="200"/>
      <c r="D52" s="200"/>
      <c r="E52" s="200"/>
      <c r="F52" s="200"/>
      <c r="G52" s="200"/>
      <c r="H52" s="199" t="s">
        <v>190</v>
      </c>
      <c r="V52" s="200"/>
    </row>
    <row r="53" ht="14.25" spans="1:22">
      <c r="A53" s="197"/>
      <c r="B53" s="200"/>
      <c r="C53" s="200"/>
      <c r="D53" s="200"/>
      <c r="E53" s="200"/>
      <c r="F53" s="200"/>
      <c r="G53" s="200"/>
      <c r="H53" s="199" t="s">
        <v>191</v>
      </c>
      <c r="V53" s="200"/>
    </row>
    <row r="54" ht="14.25" spans="1:22">
      <c r="A54" s="197"/>
      <c r="B54" s="200"/>
      <c r="C54" s="200"/>
      <c r="D54" s="200"/>
      <c r="E54" s="200"/>
      <c r="F54" s="200"/>
      <c r="G54" s="200"/>
      <c r="H54" s="199" t="s">
        <v>214</v>
      </c>
      <c r="V54" s="200"/>
    </row>
    <row r="55" ht="14.25" spans="1:22">
      <c r="A55" s="197"/>
      <c r="B55" s="200"/>
      <c r="C55" s="200"/>
      <c r="D55" s="200"/>
      <c r="E55" s="200"/>
      <c r="F55" s="200"/>
      <c r="G55" s="200"/>
      <c r="H55" s="199" t="s">
        <v>192</v>
      </c>
      <c r="V55" s="200"/>
    </row>
    <row r="56" ht="14.25" spans="1:22">
      <c r="A56" s="197"/>
      <c r="B56" s="200"/>
      <c r="C56" s="200"/>
      <c r="D56" s="200"/>
      <c r="E56" s="200"/>
      <c r="F56" s="200"/>
      <c r="G56" s="200"/>
      <c r="H56" s="199" t="s">
        <v>215</v>
      </c>
      <c r="V56" s="200"/>
    </row>
    <row r="57" ht="14.25" spans="1:22">
      <c r="A57" s="197"/>
      <c r="B57" s="200"/>
      <c r="C57" s="200"/>
      <c r="D57" s="200"/>
      <c r="E57" s="200"/>
      <c r="F57" s="200"/>
      <c r="G57" s="200"/>
      <c r="H57" s="199" t="s">
        <v>194</v>
      </c>
      <c r="V57" s="200"/>
    </row>
    <row r="58" ht="14.25" spans="1:22">
      <c r="A58" s="197"/>
      <c r="B58" s="200"/>
      <c r="C58" s="200"/>
      <c r="D58" s="200"/>
      <c r="E58" s="200"/>
      <c r="F58" s="200"/>
      <c r="G58" s="200"/>
      <c r="H58" s="199" t="s">
        <v>216</v>
      </c>
      <c r="V58" s="200"/>
    </row>
    <row r="59" ht="14.25" spans="1:22">
      <c r="A59" s="197"/>
      <c r="B59" s="200"/>
      <c r="C59" s="200"/>
      <c r="D59" s="200"/>
      <c r="E59" s="200"/>
      <c r="F59" s="200"/>
      <c r="G59" s="200"/>
      <c r="H59" s="199" t="s">
        <v>217</v>
      </c>
      <c r="V59" s="200"/>
    </row>
    <row r="60" ht="14.25" spans="1:22">
      <c r="A60" s="197"/>
      <c r="B60" s="200"/>
      <c r="C60" s="200"/>
      <c r="D60" s="200"/>
      <c r="E60" s="200"/>
      <c r="F60" s="200"/>
      <c r="G60" s="200"/>
      <c r="H60" s="199" t="s">
        <v>218</v>
      </c>
      <c r="V60" s="200"/>
    </row>
    <row r="61" ht="14.25" spans="1:22">
      <c r="A61" s="197"/>
      <c r="B61" s="200"/>
      <c r="C61" s="200"/>
      <c r="D61" s="200"/>
      <c r="E61" s="200"/>
      <c r="F61" s="200"/>
      <c r="G61" s="200"/>
      <c r="H61" s="199" t="s">
        <v>219</v>
      </c>
      <c r="V61" s="200"/>
    </row>
    <row r="62" ht="14.25" spans="1:22">
      <c r="A62" s="197"/>
      <c r="B62" s="200"/>
      <c r="C62" s="200"/>
      <c r="D62" s="200"/>
      <c r="E62" s="200"/>
      <c r="F62" s="200"/>
      <c r="G62" s="200"/>
      <c r="H62" s="199" t="s">
        <v>220</v>
      </c>
      <c r="V62" s="200"/>
    </row>
    <row r="63" ht="14.25" spans="1:22">
      <c r="A63" s="197"/>
      <c r="B63" s="200"/>
      <c r="C63" s="200"/>
      <c r="D63" s="200"/>
      <c r="E63" s="200"/>
      <c r="F63" s="200"/>
      <c r="G63" s="200"/>
      <c r="H63" s="199" t="s">
        <v>221</v>
      </c>
      <c r="V63" s="200"/>
    </row>
    <row r="64" ht="14.25" spans="1:22">
      <c r="A64" s="197"/>
      <c r="B64" s="200"/>
      <c r="C64" s="200"/>
      <c r="D64" s="200"/>
      <c r="E64" s="200"/>
      <c r="F64" s="200"/>
      <c r="G64" s="200"/>
      <c r="H64" s="199" t="s">
        <v>222</v>
      </c>
      <c r="V64" s="200"/>
    </row>
    <row r="65" ht="14.25" spans="1:22">
      <c r="A65" s="197"/>
      <c r="B65" s="200"/>
      <c r="C65" s="200"/>
      <c r="D65" s="200"/>
      <c r="E65" s="200"/>
      <c r="F65" s="200"/>
      <c r="G65" s="200"/>
      <c r="H65" s="199" t="s">
        <v>195</v>
      </c>
      <c r="V65" s="200"/>
    </row>
    <row r="66" ht="14.25" spans="1:22">
      <c r="A66" s="197"/>
      <c r="B66" s="200"/>
      <c r="C66" s="200"/>
      <c r="D66" s="200"/>
      <c r="E66" s="200"/>
      <c r="F66" s="200"/>
      <c r="G66" s="200"/>
      <c r="H66" s="199" t="s">
        <v>223</v>
      </c>
      <c r="V66" s="201"/>
    </row>
    <row r="67" ht="14.25" spans="1:8">
      <c r="A67" s="197"/>
      <c r="B67" s="200"/>
      <c r="C67" s="200"/>
      <c r="D67" s="200"/>
      <c r="E67" s="200"/>
      <c r="F67" s="200"/>
      <c r="G67" s="200"/>
      <c r="H67" s="199" t="s">
        <v>224</v>
      </c>
    </row>
    <row r="68" ht="14.25" spans="1:8">
      <c r="A68" s="197"/>
      <c r="B68" s="200"/>
      <c r="C68" s="200"/>
      <c r="D68" s="200"/>
      <c r="E68" s="200"/>
      <c r="F68" s="200"/>
      <c r="G68" s="200"/>
      <c r="H68" s="199" t="s">
        <v>152</v>
      </c>
    </row>
    <row r="69" ht="14.25" spans="1:8">
      <c r="A69" s="197"/>
      <c r="B69" s="200"/>
      <c r="C69" s="200"/>
      <c r="D69" s="200"/>
      <c r="E69" s="200"/>
      <c r="F69" s="200"/>
      <c r="G69" s="200"/>
      <c r="H69" s="199" t="s">
        <v>225</v>
      </c>
    </row>
    <row r="70" ht="14.25" spans="1:8">
      <c r="A70" s="197"/>
      <c r="B70" s="200"/>
      <c r="C70" s="200"/>
      <c r="D70" s="200"/>
      <c r="E70" s="200"/>
      <c r="F70" s="200"/>
      <c r="G70" s="200"/>
      <c r="H70" s="199" t="s">
        <v>226</v>
      </c>
    </row>
    <row r="71" ht="14.25" spans="1:8">
      <c r="A71" s="197"/>
      <c r="B71" s="200"/>
      <c r="C71" s="200"/>
      <c r="D71" s="200"/>
      <c r="E71" s="200"/>
      <c r="F71" s="200"/>
      <c r="G71" s="200"/>
      <c r="H71" s="199" t="s">
        <v>227</v>
      </c>
    </row>
    <row r="72" ht="14.25" spans="1:8">
      <c r="A72" s="197"/>
      <c r="B72" s="200"/>
      <c r="C72" s="200"/>
      <c r="D72" s="200"/>
      <c r="E72" s="200"/>
      <c r="F72" s="200"/>
      <c r="G72" s="200"/>
      <c r="H72" s="199" t="s">
        <v>228</v>
      </c>
    </row>
    <row r="73" ht="14.25" spans="1:8">
      <c r="A73" s="197"/>
      <c r="B73" s="201"/>
      <c r="C73" s="201"/>
      <c r="D73" s="201"/>
      <c r="E73" s="201"/>
      <c r="F73" s="201"/>
      <c r="G73" s="201"/>
      <c r="H73" s="199" t="s">
        <v>229</v>
      </c>
    </row>
    <row r="74" ht="14.25" spans="1:8">
      <c r="A74" s="197" t="s">
        <v>75</v>
      </c>
      <c r="B74" s="198" t="s">
        <v>155</v>
      </c>
      <c r="C74" s="198" t="s">
        <v>77</v>
      </c>
      <c r="D74" s="198" t="s">
        <v>103</v>
      </c>
      <c r="E74" s="198" t="s">
        <v>104</v>
      </c>
      <c r="F74" s="198" t="s">
        <v>39</v>
      </c>
      <c r="G74" s="198"/>
      <c r="H74" s="199" t="s">
        <v>230</v>
      </c>
    </row>
    <row r="75" ht="14.25" spans="1:8">
      <c r="A75" s="197"/>
      <c r="B75" s="200"/>
      <c r="C75" s="200"/>
      <c r="D75" s="200"/>
      <c r="E75" s="200"/>
      <c r="F75" s="200"/>
      <c r="G75" s="200"/>
      <c r="H75" s="199" t="s">
        <v>178</v>
      </c>
    </row>
    <row r="76" ht="14.25" spans="1:8">
      <c r="A76" s="197"/>
      <c r="B76" s="200"/>
      <c r="C76" s="200"/>
      <c r="D76" s="200"/>
      <c r="E76" s="200"/>
      <c r="F76" s="200"/>
      <c r="G76" s="200"/>
      <c r="H76" s="199" t="s">
        <v>179</v>
      </c>
    </row>
    <row r="77" ht="14.25" spans="1:8">
      <c r="A77" s="197"/>
      <c r="B77" s="200"/>
      <c r="C77" s="200"/>
      <c r="D77" s="200"/>
      <c r="E77" s="200"/>
      <c r="F77" s="200"/>
      <c r="G77" s="200"/>
      <c r="H77" s="199" t="s">
        <v>180</v>
      </c>
    </row>
    <row r="78" ht="14.25" spans="1:8">
      <c r="A78" s="197"/>
      <c r="B78" s="200"/>
      <c r="C78" s="200"/>
      <c r="D78" s="200"/>
      <c r="E78" s="200"/>
      <c r="F78" s="200"/>
      <c r="G78" s="200"/>
      <c r="H78" s="199" t="s">
        <v>181</v>
      </c>
    </row>
    <row r="79" ht="14.25" spans="1:8">
      <c r="A79" s="197"/>
      <c r="B79" s="200"/>
      <c r="C79" s="200"/>
      <c r="D79" s="200"/>
      <c r="E79" s="200"/>
      <c r="F79" s="200"/>
      <c r="G79" s="200"/>
      <c r="H79" s="199" t="s">
        <v>182</v>
      </c>
    </row>
    <row r="80" ht="14.25" spans="1:8">
      <c r="A80" s="197"/>
      <c r="B80" s="200"/>
      <c r="C80" s="200"/>
      <c r="D80" s="200"/>
      <c r="E80" s="200"/>
      <c r="F80" s="200"/>
      <c r="G80" s="200"/>
      <c r="H80" s="199" t="s">
        <v>183</v>
      </c>
    </row>
    <row r="81" ht="14.25" spans="1:8">
      <c r="A81" s="197"/>
      <c r="B81" s="200"/>
      <c r="C81" s="200"/>
      <c r="D81" s="200"/>
      <c r="E81" s="200"/>
      <c r="F81" s="200"/>
      <c r="G81" s="200"/>
      <c r="H81" s="199" t="s">
        <v>184</v>
      </c>
    </row>
    <row r="82" ht="14.25" spans="1:8">
      <c r="A82" s="197"/>
      <c r="B82" s="200"/>
      <c r="C82" s="200"/>
      <c r="D82" s="200"/>
      <c r="E82" s="200"/>
      <c r="F82" s="200"/>
      <c r="G82" s="200"/>
      <c r="H82" s="199" t="s">
        <v>185</v>
      </c>
    </row>
    <row r="83" ht="14.25" spans="1:8">
      <c r="A83" s="197"/>
      <c r="B83" s="200"/>
      <c r="C83" s="200"/>
      <c r="D83" s="200"/>
      <c r="E83" s="200"/>
      <c r="F83" s="200"/>
      <c r="G83" s="200"/>
      <c r="H83" s="199" t="s">
        <v>186</v>
      </c>
    </row>
    <row r="84" ht="14.25" spans="1:8">
      <c r="A84" s="197"/>
      <c r="B84" s="200"/>
      <c r="C84" s="200"/>
      <c r="D84" s="200"/>
      <c r="E84" s="200"/>
      <c r="F84" s="200"/>
      <c r="G84" s="200"/>
      <c r="H84" s="199" t="s">
        <v>187</v>
      </c>
    </row>
    <row r="85" ht="14.25" spans="1:8">
      <c r="A85" s="197"/>
      <c r="B85" s="200"/>
      <c r="C85" s="200"/>
      <c r="D85" s="200"/>
      <c r="E85" s="200"/>
      <c r="F85" s="200"/>
      <c r="G85" s="200"/>
      <c r="H85" s="199" t="s">
        <v>188</v>
      </c>
    </row>
    <row r="86" ht="14.25" spans="1:8">
      <c r="A86" s="197"/>
      <c r="B86" s="200"/>
      <c r="C86" s="200"/>
      <c r="D86" s="200"/>
      <c r="E86" s="200"/>
      <c r="F86" s="200"/>
      <c r="G86" s="200"/>
      <c r="H86" s="199" t="s">
        <v>189</v>
      </c>
    </row>
    <row r="87" ht="14.25" spans="1:8">
      <c r="A87" s="197"/>
      <c r="B87" s="200"/>
      <c r="C87" s="200"/>
      <c r="D87" s="200"/>
      <c r="E87" s="200"/>
      <c r="F87" s="200"/>
      <c r="G87" s="200"/>
      <c r="H87" s="199" t="s">
        <v>190</v>
      </c>
    </row>
    <row r="88" ht="14.25" spans="1:8">
      <c r="A88" s="197"/>
      <c r="B88" s="200"/>
      <c r="C88" s="200"/>
      <c r="D88" s="200"/>
      <c r="E88" s="200"/>
      <c r="F88" s="200"/>
      <c r="G88" s="200"/>
      <c r="H88" s="199" t="s">
        <v>191</v>
      </c>
    </row>
    <row r="89" ht="14.25" spans="1:8">
      <c r="A89" s="197"/>
      <c r="B89" s="200"/>
      <c r="C89" s="200"/>
      <c r="D89" s="200"/>
      <c r="E89" s="200"/>
      <c r="F89" s="200"/>
      <c r="G89" s="200"/>
      <c r="H89" s="199" t="s">
        <v>214</v>
      </c>
    </row>
    <row r="90" ht="14.25" spans="1:8">
      <c r="A90" s="197"/>
      <c r="B90" s="200"/>
      <c r="C90" s="200"/>
      <c r="D90" s="200"/>
      <c r="E90" s="200"/>
      <c r="F90" s="200"/>
      <c r="G90" s="200"/>
      <c r="H90" s="199" t="s">
        <v>192</v>
      </c>
    </row>
    <row r="91" ht="14.25" spans="1:8">
      <c r="A91" s="197"/>
      <c r="B91" s="200"/>
      <c r="C91" s="200"/>
      <c r="D91" s="200"/>
      <c r="E91" s="200"/>
      <c r="F91" s="200"/>
      <c r="G91" s="200"/>
      <c r="H91" s="199" t="s">
        <v>215</v>
      </c>
    </row>
    <row r="92" ht="14.25" spans="1:8">
      <c r="A92" s="197"/>
      <c r="B92" s="200"/>
      <c r="C92" s="200"/>
      <c r="D92" s="200"/>
      <c r="E92" s="200"/>
      <c r="F92" s="200"/>
      <c r="G92" s="200"/>
      <c r="H92" s="199" t="s">
        <v>194</v>
      </c>
    </row>
    <row r="93" ht="14.25" spans="1:8">
      <c r="A93" s="197"/>
      <c r="B93" s="200"/>
      <c r="C93" s="200"/>
      <c r="D93" s="200"/>
      <c r="E93" s="200"/>
      <c r="F93" s="200"/>
      <c r="G93" s="200"/>
      <c r="H93" s="199" t="s">
        <v>223</v>
      </c>
    </row>
    <row r="94" ht="14.25" spans="1:8">
      <c r="A94" s="197"/>
      <c r="B94" s="200"/>
      <c r="C94" s="200"/>
      <c r="D94" s="200"/>
      <c r="E94" s="200"/>
      <c r="F94" s="200"/>
      <c r="G94" s="200"/>
      <c r="H94" s="199" t="s">
        <v>224</v>
      </c>
    </row>
    <row r="95" ht="14.25" spans="1:8">
      <c r="A95" s="197"/>
      <c r="B95" s="200"/>
      <c r="C95" s="200"/>
      <c r="D95" s="200"/>
      <c r="E95" s="200"/>
      <c r="F95" s="200"/>
      <c r="G95" s="200"/>
      <c r="H95" s="199" t="s">
        <v>152</v>
      </c>
    </row>
    <row r="96" ht="14.25" spans="1:8">
      <c r="A96" s="197"/>
      <c r="B96" s="200"/>
      <c r="C96" s="200"/>
      <c r="D96" s="200"/>
      <c r="E96" s="200"/>
      <c r="F96" s="200"/>
      <c r="G96" s="200"/>
      <c r="H96" s="199" t="s">
        <v>225</v>
      </c>
    </row>
    <row r="97" ht="14.25" spans="1:8">
      <c r="A97" s="197"/>
      <c r="B97" s="200"/>
      <c r="C97" s="200"/>
      <c r="D97" s="200"/>
      <c r="E97" s="200"/>
      <c r="F97" s="200"/>
      <c r="G97" s="200"/>
      <c r="H97" s="199" t="s">
        <v>226</v>
      </c>
    </row>
    <row r="98" s="193" customFormat="1" ht="14.25" spans="1:8">
      <c r="A98" s="180" t="s">
        <v>83</v>
      </c>
      <c r="B98" s="202" t="s">
        <v>156</v>
      </c>
      <c r="C98" s="202" t="s">
        <v>157</v>
      </c>
      <c r="D98" s="202" t="s">
        <v>103</v>
      </c>
      <c r="E98" s="202"/>
      <c r="F98" s="203" t="s">
        <v>14</v>
      </c>
      <c r="G98" s="204"/>
      <c r="H98" s="205" t="s">
        <v>231</v>
      </c>
    </row>
    <row r="99" s="193" customFormat="1" ht="14.25" spans="1:8">
      <c r="A99" s="180"/>
      <c r="B99" s="202"/>
      <c r="C99" s="202"/>
      <c r="D99" s="202"/>
      <c r="E99" s="202"/>
      <c r="F99" s="203"/>
      <c r="G99" s="204"/>
      <c r="H99" s="204" t="s">
        <v>232</v>
      </c>
    </row>
    <row r="100" s="193" customFormat="1" ht="14.25" spans="1:8">
      <c r="A100" s="180"/>
      <c r="B100" s="202"/>
      <c r="C100" s="202"/>
      <c r="D100" s="202"/>
      <c r="E100" s="202"/>
      <c r="F100" s="203"/>
      <c r="G100" s="204"/>
      <c r="H100" s="204" t="s">
        <v>233</v>
      </c>
    </row>
    <row r="101" s="193" customFormat="1" ht="26" customHeight="1" spans="1:8">
      <c r="A101" s="180"/>
      <c r="B101" s="202"/>
      <c r="C101" s="202"/>
      <c r="D101" s="202"/>
      <c r="E101" s="202"/>
      <c r="F101" s="203"/>
      <c r="G101" s="204"/>
      <c r="H101" s="204" t="s">
        <v>234</v>
      </c>
    </row>
    <row r="102" s="193" customFormat="1" ht="26" customHeight="1" spans="1:8">
      <c r="A102" s="180" t="s">
        <v>161</v>
      </c>
      <c r="B102" s="206" t="s">
        <v>162</v>
      </c>
      <c r="C102" s="206" t="s">
        <v>88</v>
      </c>
      <c r="D102" s="202" t="s">
        <v>18</v>
      </c>
      <c r="E102" s="206"/>
      <c r="F102" s="203" t="s">
        <v>14</v>
      </c>
      <c r="G102" s="207"/>
      <c r="H102" s="204" t="s">
        <v>235</v>
      </c>
    </row>
    <row r="103" ht="14.25" spans="1:8">
      <c r="A103" s="197" t="s">
        <v>163</v>
      </c>
      <c r="B103" s="198" t="s">
        <v>164</v>
      </c>
      <c r="C103" s="198" t="s">
        <v>37</v>
      </c>
      <c r="D103" s="198" t="s">
        <v>18</v>
      </c>
      <c r="E103" s="198"/>
      <c r="F103" s="198" t="s">
        <v>39</v>
      </c>
      <c r="G103" s="198"/>
      <c r="H103" s="199" t="s">
        <v>236</v>
      </c>
    </row>
    <row r="104" ht="14.25" spans="1:8">
      <c r="A104" s="197"/>
      <c r="B104" s="201"/>
      <c r="C104" s="201"/>
      <c r="D104" s="201"/>
      <c r="E104" s="201"/>
      <c r="F104" s="201"/>
      <c r="G104" s="201"/>
      <c r="H104" s="199" t="s">
        <v>21</v>
      </c>
    </row>
    <row r="105" ht="14.25" spans="1:8">
      <c r="A105" s="197" t="s">
        <v>92</v>
      </c>
      <c r="B105" s="198" t="s">
        <v>170</v>
      </c>
      <c r="C105" s="198" t="s">
        <v>171</v>
      </c>
      <c r="D105" s="198" t="s">
        <v>18</v>
      </c>
      <c r="E105" s="198" t="s">
        <v>95</v>
      </c>
      <c r="F105" s="198" t="s">
        <v>39</v>
      </c>
      <c r="G105" s="198"/>
      <c r="H105" s="199" t="s">
        <v>237</v>
      </c>
    </row>
    <row r="106" ht="14.25" spans="1:8">
      <c r="A106" s="197"/>
      <c r="B106" s="201"/>
      <c r="C106" s="201"/>
      <c r="D106" s="201"/>
      <c r="E106" s="201"/>
      <c r="F106" s="201"/>
      <c r="G106" s="201"/>
      <c r="H106" s="199" t="s">
        <v>238</v>
      </c>
    </row>
    <row r="107" ht="57" spans="1:8">
      <c r="A107" s="208" t="s">
        <v>46</v>
      </c>
      <c r="B107" s="199" t="s">
        <v>47</v>
      </c>
      <c r="C107" s="199" t="s">
        <v>48</v>
      </c>
      <c r="D107" s="199" t="s">
        <v>18</v>
      </c>
      <c r="E107" s="199"/>
      <c r="F107" s="199" t="s">
        <v>50</v>
      </c>
      <c r="G107" s="199"/>
      <c r="H107" s="199" t="s">
        <v>239</v>
      </c>
    </row>
  </sheetData>
  <mergeCells count="44">
    <mergeCell ref="A1:H1"/>
    <mergeCell ref="A3:A38"/>
    <mergeCell ref="A39:A73"/>
    <mergeCell ref="A74:A97"/>
    <mergeCell ref="A98:A101"/>
    <mergeCell ref="A103:A104"/>
    <mergeCell ref="A105:A106"/>
    <mergeCell ref="B3:B38"/>
    <mergeCell ref="B39:B73"/>
    <mergeCell ref="B74:B97"/>
    <mergeCell ref="B98:B101"/>
    <mergeCell ref="B103:B104"/>
    <mergeCell ref="B105:B106"/>
    <mergeCell ref="C3:C38"/>
    <mergeCell ref="C39:C73"/>
    <mergeCell ref="C74:C97"/>
    <mergeCell ref="C98:C101"/>
    <mergeCell ref="C103:C104"/>
    <mergeCell ref="C105:C106"/>
    <mergeCell ref="D3:D38"/>
    <mergeCell ref="D39:D73"/>
    <mergeCell ref="D74:D97"/>
    <mergeCell ref="D98:D101"/>
    <mergeCell ref="D103:D104"/>
    <mergeCell ref="D105:D106"/>
    <mergeCell ref="E3:E38"/>
    <mergeCell ref="E39:E73"/>
    <mergeCell ref="E74:E97"/>
    <mergeCell ref="E98:E101"/>
    <mergeCell ref="E103:E104"/>
    <mergeCell ref="E105:E106"/>
    <mergeCell ref="F3:F38"/>
    <mergeCell ref="F39:F73"/>
    <mergeCell ref="F74:F97"/>
    <mergeCell ref="F98:F101"/>
    <mergeCell ref="F103:F104"/>
    <mergeCell ref="F105:F106"/>
    <mergeCell ref="G3:G38"/>
    <mergeCell ref="G39:G73"/>
    <mergeCell ref="G74:G97"/>
    <mergeCell ref="G98:G101"/>
    <mergeCell ref="G103:G104"/>
    <mergeCell ref="G105:G106"/>
    <mergeCell ref="V31:V66"/>
  </mergeCells>
  <pageMargins left="0.235416666666667" right="0.235416666666667" top="1" bottom="2.16527777777778" header="0.511805555555556" footer="2.125"/>
  <pageSetup paperSize="9" scale="95"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topLeftCell="A8" workbookViewId="0">
      <selection activeCell="F8" sqref="F8"/>
    </sheetView>
  </sheetViews>
  <sheetFormatPr defaultColWidth="8.74166666666667" defaultRowHeight="13.5"/>
  <cols>
    <col min="1" max="1" width="5.85" style="10" customWidth="1"/>
    <col min="2" max="2" width="12.4083333333333" style="10" customWidth="1"/>
    <col min="3" max="3" width="16.8666666666667" style="2" customWidth="1"/>
    <col min="4" max="4" width="13.4" style="2" customWidth="1"/>
    <col min="5" max="5" width="25.6583333333333" style="2" customWidth="1"/>
    <col min="6" max="6" width="27.1416666666667" style="165" customWidth="1"/>
    <col min="7" max="7" width="22.3416666666667" style="2" customWidth="1"/>
    <col min="8" max="8" width="32.7333333333333" style="2" customWidth="1"/>
    <col min="9" max="9" width="16.8166666666667" style="2" customWidth="1"/>
    <col min="10" max="16384" width="8.74166666666667" style="2"/>
  </cols>
  <sheetData>
    <row r="1" ht="14" customHeight="1" spans="1:1">
      <c r="A1" s="2" t="s">
        <v>240</v>
      </c>
    </row>
    <row r="2" ht="27" customHeight="1" spans="1:9">
      <c r="A2" s="166" t="s">
        <v>241</v>
      </c>
      <c r="B2" s="166"/>
      <c r="C2" s="166"/>
      <c r="D2" s="166"/>
      <c r="E2" s="166"/>
      <c r="F2" s="167"/>
      <c r="G2" s="166"/>
      <c r="H2" s="166"/>
      <c r="I2" s="166"/>
    </row>
    <row r="3" ht="29" customHeight="1" spans="1:9">
      <c r="A3" s="168" t="s">
        <v>1</v>
      </c>
      <c r="B3" s="168" t="s">
        <v>242</v>
      </c>
      <c r="C3" s="168"/>
      <c r="D3" s="168"/>
      <c r="E3" s="169" t="s">
        <v>243</v>
      </c>
      <c r="F3" s="169"/>
      <c r="G3" s="169" t="s">
        <v>244</v>
      </c>
      <c r="H3" s="169"/>
      <c r="I3" s="168" t="s">
        <v>245</v>
      </c>
    </row>
    <row r="4" ht="25" customHeight="1" spans="1:9">
      <c r="A4" s="168"/>
      <c r="B4" s="168" t="s">
        <v>2</v>
      </c>
      <c r="C4" s="168" t="s">
        <v>5</v>
      </c>
      <c r="D4" s="168" t="s">
        <v>6</v>
      </c>
      <c r="E4" s="168" t="s">
        <v>246</v>
      </c>
      <c r="F4" s="169" t="s">
        <v>247</v>
      </c>
      <c r="G4" s="168" t="s">
        <v>248</v>
      </c>
      <c r="H4" s="168" t="s">
        <v>2</v>
      </c>
      <c r="I4" s="190"/>
    </row>
    <row r="5" ht="194" customHeight="1" spans="1:9">
      <c r="A5" s="170">
        <v>1</v>
      </c>
      <c r="B5" s="170" t="s">
        <v>64</v>
      </c>
      <c r="C5" s="171" t="s">
        <v>249</v>
      </c>
      <c r="D5" s="171"/>
      <c r="E5" s="172" t="s">
        <v>250</v>
      </c>
      <c r="F5" s="172" t="s">
        <v>251</v>
      </c>
      <c r="G5" s="172" t="s">
        <v>252</v>
      </c>
      <c r="H5" s="173" t="s">
        <v>253</v>
      </c>
      <c r="I5" s="174"/>
    </row>
    <row r="6" ht="36" spans="1:9">
      <c r="A6" s="170"/>
      <c r="B6" s="170"/>
      <c r="C6" s="174"/>
      <c r="D6" s="175" t="s">
        <v>104</v>
      </c>
      <c r="E6" s="176" t="s">
        <v>254</v>
      </c>
      <c r="F6" s="177" t="s">
        <v>255</v>
      </c>
      <c r="G6" s="176" t="s">
        <v>256</v>
      </c>
      <c r="H6" s="178" t="s">
        <v>257</v>
      </c>
      <c r="I6" s="174"/>
    </row>
    <row r="7" ht="53" customHeight="1" spans="1:9">
      <c r="A7" s="170"/>
      <c r="B7" s="170" t="s">
        <v>69</v>
      </c>
      <c r="C7" s="174"/>
      <c r="D7" s="171"/>
      <c r="E7" s="268" t="s">
        <v>258</v>
      </c>
      <c r="F7" s="179" t="s">
        <v>259</v>
      </c>
      <c r="G7" s="172"/>
      <c r="I7" s="174"/>
    </row>
    <row r="8" ht="102" customHeight="1" spans="1:9">
      <c r="A8" s="170">
        <v>2</v>
      </c>
      <c r="B8" s="180" t="s">
        <v>72</v>
      </c>
      <c r="C8" s="171" t="s">
        <v>249</v>
      </c>
      <c r="D8" s="171"/>
      <c r="E8" s="172" t="s">
        <v>260</v>
      </c>
      <c r="F8" s="181" t="s">
        <v>261</v>
      </c>
      <c r="G8" s="172" t="s">
        <v>262</v>
      </c>
      <c r="H8" s="173" t="s">
        <v>263</v>
      </c>
      <c r="I8" s="172" t="s">
        <v>264</v>
      </c>
    </row>
    <row r="9" ht="43" customHeight="1" spans="1:9">
      <c r="A9" s="182">
        <v>3</v>
      </c>
      <c r="B9" s="182" t="s">
        <v>75</v>
      </c>
      <c r="C9" s="171" t="s">
        <v>249</v>
      </c>
      <c r="D9" s="171"/>
      <c r="E9" s="174"/>
      <c r="F9" s="181" t="s">
        <v>265</v>
      </c>
      <c r="G9" s="174" t="s">
        <v>266</v>
      </c>
      <c r="H9" s="183" t="s">
        <v>230</v>
      </c>
      <c r="I9" s="191" t="s">
        <v>267</v>
      </c>
    </row>
    <row r="10" spans="1:9">
      <c r="A10" s="184"/>
      <c r="B10" s="184"/>
      <c r="C10" s="171"/>
      <c r="D10" s="171" t="s">
        <v>78</v>
      </c>
      <c r="E10" s="174"/>
      <c r="F10" s="172"/>
      <c r="G10" s="174" t="s">
        <v>268</v>
      </c>
      <c r="H10" s="183" t="s">
        <v>269</v>
      </c>
      <c r="I10" s="192"/>
    </row>
    <row r="11" ht="48" spans="1:9">
      <c r="A11" s="170">
        <v>4</v>
      </c>
      <c r="B11" s="185" t="s">
        <v>79</v>
      </c>
      <c r="C11" s="171"/>
      <c r="D11" s="171"/>
      <c r="E11" s="172" t="s">
        <v>270</v>
      </c>
      <c r="F11" s="172" t="s">
        <v>271</v>
      </c>
      <c r="G11" s="174" t="s">
        <v>272</v>
      </c>
      <c r="H11" s="173" t="s">
        <v>273</v>
      </c>
      <c r="I11" s="172"/>
    </row>
    <row r="12" ht="67.5" spans="1:9">
      <c r="A12" s="170">
        <v>5</v>
      </c>
      <c r="B12" s="180" t="s">
        <v>83</v>
      </c>
      <c r="C12" s="171" t="s">
        <v>249</v>
      </c>
      <c r="D12" s="171"/>
      <c r="E12" s="172" t="s">
        <v>274</v>
      </c>
      <c r="F12" s="172" t="s">
        <v>275</v>
      </c>
      <c r="G12" s="172" t="s">
        <v>276</v>
      </c>
      <c r="H12" s="173" t="s">
        <v>277</v>
      </c>
      <c r="I12" s="174"/>
    </row>
    <row r="13" spans="1:9">
      <c r="A13" s="170">
        <v>6</v>
      </c>
      <c r="B13" s="180" t="s">
        <v>86</v>
      </c>
      <c r="C13" s="171" t="s">
        <v>82</v>
      </c>
      <c r="D13" s="171"/>
      <c r="E13" s="269" t="s">
        <v>278</v>
      </c>
      <c r="F13" s="172" t="s">
        <v>40</v>
      </c>
      <c r="G13" s="174" t="s">
        <v>279</v>
      </c>
      <c r="H13" s="183" t="s">
        <v>235</v>
      </c>
      <c r="I13" s="174"/>
    </row>
    <row r="14" ht="24" spans="1:9">
      <c r="A14" s="170">
        <v>7</v>
      </c>
      <c r="B14" s="180" t="s">
        <v>89</v>
      </c>
      <c r="C14" s="171" t="s">
        <v>82</v>
      </c>
      <c r="D14" s="175"/>
      <c r="E14" s="174" t="s">
        <v>280</v>
      </c>
      <c r="F14" s="172" t="s">
        <v>281</v>
      </c>
      <c r="G14" s="174" t="s">
        <v>282</v>
      </c>
      <c r="H14" s="183" t="s">
        <v>283</v>
      </c>
      <c r="I14" s="174"/>
    </row>
    <row r="15" spans="1:9">
      <c r="A15" s="170">
        <v>8</v>
      </c>
      <c r="B15" s="180" t="s">
        <v>92</v>
      </c>
      <c r="C15" s="171" t="s">
        <v>82</v>
      </c>
      <c r="D15" s="186" t="s">
        <v>95</v>
      </c>
      <c r="E15" s="269" t="s">
        <v>284</v>
      </c>
      <c r="F15" s="172" t="s">
        <v>285</v>
      </c>
      <c r="G15" s="174" t="s">
        <v>286</v>
      </c>
      <c r="H15" s="183" t="s">
        <v>287</v>
      </c>
      <c r="I15" s="174"/>
    </row>
    <row r="16" ht="24" spans="1:9">
      <c r="A16" s="170">
        <v>9</v>
      </c>
      <c r="B16" s="187" t="s">
        <v>46</v>
      </c>
      <c r="C16" s="171" t="s">
        <v>82</v>
      </c>
      <c r="D16" s="186"/>
      <c r="E16" s="269" t="s">
        <v>288</v>
      </c>
      <c r="F16" s="172" t="s">
        <v>289</v>
      </c>
      <c r="G16" s="174" t="s">
        <v>290</v>
      </c>
      <c r="H16" s="173" t="s">
        <v>239</v>
      </c>
      <c r="I16" s="174"/>
    </row>
    <row r="17" ht="33" customHeight="1" spans="1:9">
      <c r="A17" s="188" t="s">
        <v>291</v>
      </c>
      <c r="B17" s="189"/>
      <c r="C17" s="189"/>
      <c r="D17" s="189"/>
      <c r="E17" s="189"/>
      <c r="F17" s="189"/>
      <c r="G17" s="189"/>
      <c r="H17" s="189"/>
      <c r="I17" s="189"/>
    </row>
    <row r="18" spans="1:2">
      <c r="A18" s="2"/>
      <c r="B18" s="2"/>
    </row>
  </sheetData>
  <mergeCells count="12">
    <mergeCell ref="A2:I2"/>
    <mergeCell ref="B3:D3"/>
    <mergeCell ref="E3:F3"/>
    <mergeCell ref="G3:H3"/>
    <mergeCell ref="A17:I17"/>
    <mergeCell ref="A3:A4"/>
    <mergeCell ref="A5:A6"/>
    <mergeCell ref="A9:A10"/>
    <mergeCell ref="B5:B6"/>
    <mergeCell ref="B9:B10"/>
    <mergeCell ref="I3:I4"/>
    <mergeCell ref="I9:I10"/>
  </mergeCells>
  <printOptions horizontalCentered="1"/>
  <pageMargins left="0.118055555555556" right="0.0784722222222222" top="0.156944444444444" bottom="0.118055555555556" header="0.118055555555556" footer="0.0388888888888889"/>
  <pageSetup paperSize="9" scale="83" orientation="landscape" horizontalDpi="600"/>
  <headerFooter/>
  <ignoredErrors>
    <ignoredError sqref="E13"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33"/>
  <sheetViews>
    <sheetView view="pageBreakPreview" zoomScale="80" zoomScaleNormal="100" workbookViewId="0">
      <selection activeCell="A133" sqref="A133:J133"/>
    </sheetView>
  </sheetViews>
  <sheetFormatPr defaultColWidth="9" defaultRowHeight="13.5"/>
  <cols>
    <col min="1" max="1" width="8.64166666666667" style="2" customWidth="1"/>
    <col min="2" max="2" width="19.4416666666667" style="2" customWidth="1"/>
    <col min="3" max="3" width="21.8916666666667" style="7" customWidth="1"/>
    <col min="4" max="4" width="42.775" style="2" customWidth="1"/>
    <col min="5" max="5" width="36.9416666666667" style="2" customWidth="1"/>
    <col min="6" max="6" width="27.775" style="8" customWidth="1"/>
    <col min="7" max="7" width="17.775" style="2" customWidth="1"/>
    <col min="8" max="8" width="10.6416666666667" style="2" customWidth="1"/>
    <col min="9" max="9" width="18" style="2" customWidth="1"/>
    <col min="10" max="10" width="14.1833333333333" style="9" customWidth="1"/>
    <col min="11" max="16384" width="9" style="2"/>
  </cols>
  <sheetData>
    <row r="1" s="1" customFormat="1" ht="38" customHeight="1" spans="1:10">
      <c r="A1" s="145" t="s">
        <v>62</v>
      </c>
      <c r="B1" s="145"/>
      <c r="C1" s="13"/>
      <c r="D1" s="14"/>
      <c r="E1" s="14"/>
      <c r="F1" s="15"/>
      <c r="G1" s="14"/>
      <c r="H1" s="14"/>
      <c r="I1" s="14"/>
      <c r="J1" s="49"/>
    </row>
    <row r="2" s="2" customFormat="1" ht="40" customHeight="1" spans="1:10">
      <c r="A2" s="16" t="s">
        <v>292</v>
      </c>
      <c r="B2" s="16"/>
      <c r="C2" s="16"/>
      <c r="D2" s="16"/>
      <c r="E2" s="16"/>
      <c r="F2" s="146"/>
      <c r="G2" s="16"/>
      <c r="H2" s="16"/>
      <c r="I2" s="16"/>
      <c r="J2" s="151"/>
    </row>
    <row r="3" s="3" customFormat="1" ht="40" customHeight="1" spans="1:10">
      <c r="A3" s="17" t="s">
        <v>1</v>
      </c>
      <c r="B3" s="17" t="s">
        <v>248</v>
      </c>
      <c r="C3" s="17" t="s">
        <v>2</v>
      </c>
      <c r="D3" s="17" t="s">
        <v>3</v>
      </c>
      <c r="E3" s="17" t="s">
        <v>4</v>
      </c>
      <c r="F3" s="17" t="s">
        <v>5</v>
      </c>
      <c r="G3" s="17" t="s">
        <v>6</v>
      </c>
      <c r="H3" s="17" t="s">
        <v>7</v>
      </c>
      <c r="I3" s="17" t="s">
        <v>8</v>
      </c>
      <c r="J3" s="17" t="s">
        <v>293</v>
      </c>
    </row>
    <row r="4" s="4" customFormat="1" ht="30" customHeight="1" spans="1:10">
      <c r="A4" s="28" t="s">
        <v>294</v>
      </c>
      <c r="B4" s="28"/>
      <c r="C4" s="28"/>
      <c r="D4" s="28"/>
      <c r="E4" s="28"/>
      <c r="F4" s="28"/>
      <c r="G4" s="28"/>
      <c r="H4" s="28"/>
      <c r="I4" s="28"/>
      <c r="J4" s="28"/>
    </row>
    <row r="5" s="4" customFormat="1" ht="57" spans="1:10">
      <c r="A5" s="20">
        <v>1</v>
      </c>
      <c r="B5" s="270" t="s">
        <v>295</v>
      </c>
      <c r="C5" s="22" t="s">
        <v>64</v>
      </c>
      <c r="D5" s="23" t="s">
        <v>296</v>
      </c>
      <c r="E5" s="23" t="s">
        <v>297</v>
      </c>
      <c r="F5" s="24" t="s">
        <v>298</v>
      </c>
      <c r="G5" s="25"/>
      <c r="H5" s="21" t="s">
        <v>68</v>
      </c>
      <c r="I5" s="59" t="s">
        <v>299</v>
      </c>
      <c r="J5" s="21">
        <v>60</v>
      </c>
    </row>
    <row r="6" s="4" customFormat="1" ht="42.75" spans="1:10">
      <c r="A6" s="20"/>
      <c r="B6" s="270" t="s">
        <v>300</v>
      </c>
      <c r="C6" s="22" t="s">
        <v>301</v>
      </c>
      <c r="D6" s="23" t="s">
        <v>302</v>
      </c>
      <c r="E6" s="23"/>
      <c r="F6" s="24"/>
      <c r="G6" s="25"/>
      <c r="H6" s="21" t="s">
        <v>68</v>
      </c>
      <c r="I6" s="59"/>
      <c r="J6" s="21">
        <v>12</v>
      </c>
    </row>
    <row r="7" s="4" customFormat="1" ht="42.75" spans="1:10">
      <c r="A7" s="20"/>
      <c r="B7" s="270" t="s">
        <v>303</v>
      </c>
      <c r="C7" s="22" t="s">
        <v>304</v>
      </c>
      <c r="D7" s="23" t="s">
        <v>305</v>
      </c>
      <c r="E7" s="23"/>
      <c r="F7" s="24"/>
      <c r="G7" s="25"/>
      <c r="H7" s="21" t="s">
        <v>68</v>
      </c>
      <c r="I7" s="59"/>
      <c r="J7" s="21">
        <v>30</v>
      </c>
    </row>
    <row r="8" s="4" customFormat="1" ht="42.75" spans="1:10">
      <c r="A8" s="21"/>
      <c r="B8" s="270" t="s">
        <v>306</v>
      </c>
      <c r="C8" s="22" t="s">
        <v>307</v>
      </c>
      <c r="D8" s="23" t="s">
        <v>308</v>
      </c>
      <c r="E8" s="23"/>
      <c r="F8" s="24"/>
      <c r="G8" s="25"/>
      <c r="H8" s="21" t="s">
        <v>68</v>
      </c>
      <c r="I8" s="59"/>
      <c r="J8" s="21">
        <v>12</v>
      </c>
    </row>
    <row r="9" s="4" customFormat="1" ht="57" spans="1:10">
      <c r="A9" s="26">
        <v>2</v>
      </c>
      <c r="B9" s="271" t="s">
        <v>309</v>
      </c>
      <c r="C9" s="28" t="s">
        <v>69</v>
      </c>
      <c r="D9" s="29" t="s">
        <v>310</v>
      </c>
      <c r="E9" s="29" t="s">
        <v>297</v>
      </c>
      <c r="F9" s="24" t="s">
        <v>298</v>
      </c>
      <c r="G9" s="30"/>
      <c r="H9" s="27" t="s">
        <v>68</v>
      </c>
      <c r="I9" s="59"/>
      <c r="J9" s="27">
        <v>80</v>
      </c>
    </row>
    <row r="10" s="4" customFormat="1" ht="42.75" spans="1:10">
      <c r="A10" s="20"/>
      <c r="B10" s="271" t="s">
        <v>311</v>
      </c>
      <c r="C10" s="28" t="s">
        <v>312</v>
      </c>
      <c r="D10" s="29" t="s">
        <v>313</v>
      </c>
      <c r="E10" s="29"/>
      <c r="F10" s="24"/>
      <c r="G10" s="31"/>
      <c r="H10" s="27" t="s">
        <v>68</v>
      </c>
      <c r="I10" s="59"/>
      <c r="J10" s="27">
        <v>16</v>
      </c>
    </row>
    <row r="11" s="4" customFormat="1" ht="42.75" spans="1:10">
      <c r="A11" s="20"/>
      <c r="B11" s="271" t="s">
        <v>314</v>
      </c>
      <c r="C11" s="28" t="s">
        <v>315</v>
      </c>
      <c r="D11" s="29" t="s">
        <v>316</v>
      </c>
      <c r="E11" s="29"/>
      <c r="F11" s="24"/>
      <c r="G11" s="31"/>
      <c r="H11" s="27" t="s">
        <v>68</v>
      </c>
      <c r="I11" s="59"/>
      <c r="J11" s="27">
        <v>40</v>
      </c>
    </row>
    <row r="12" s="4" customFormat="1" ht="42.75" spans="1:10">
      <c r="A12" s="21"/>
      <c r="B12" s="271" t="s">
        <v>317</v>
      </c>
      <c r="C12" s="28" t="s">
        <v>318</v>
      </c>
      <c r="D12" s="29" t="s">
        <v>319</v>
      </c>
      <c r="E12" s="29"/>
      <c r="F12" s="24"/>
      <c r="G12" s="31"/>
      <c r="H12" s="27" t="s">
        <v>68</v>
      </c>
      <c r="I12" s="59"/>
      <c r="J12" s="27">
        <v>16</v>
      </c>
    </row>
    <row r="13" s="4" customFormat="1" ht="57" spans="1:10">
      <c r="A13" s="26">
        <v>3</v>
      </c>
      <c r="B13" s="271" t="s">
        <v>320</v>
      </c>
      <c r="C13" s="28" t="s">
        <v>72</v>
      </c>
      <c r="D13" s="29" t="s">
        <v>321</v>
      </c>
      <c r="E13" s="29" t="s">
        <v>297</v>
      </c>
      <c r="F13" s="24" t="s">
        <v>298</v>
      </c>
      <c r="G13" s="31"/>
      <c r="H13" s="27" t="s">
        <v>68</v>
      </c>
      <c r="I13" s="59"/>
      <c r="J13" s="27">
        <v>100</v>
      </c>
    </row>
    <row r="14" s="4" customFormat="1" ht="42.75" spans="1:10">
      <c r="A14" s="20"/>
      <c r="B14" s="271" t="s">
        <v>322</v>
      </c>
      <c r="C14" s="28" t="s">
        <v>323</v>
      </c>
      <c r="D14" s="29" t="s">
        <v>324</v>
      </c>
      <c r="E14" s="29"/>
      <c r="F14" s="24"/>
      <c r="G14" s="31"/>
      <c r="H14" s="27" t="s">
        <v>68</v>
      </c>
      <c r="I14" s="59"/>
      <c r="J14" s="27">
        <v>20</v>
      </c>
    </row>
    <row r="15" s="4" customFormat="1" ht="42.75" spans="1:10">
      <c r="A15" s="20"/>
      <c r="B15" s="271" t="s">
        <v>325</v>
      </c>
      <c r="C15" s="28" t="s">
        <v>326</v>
      </c>
      <c r="D15" s="29" t="s">
        <v>327</v>
      </c>
      <c r="E15" s="29"/>
      <c r="F15" s="24"/>
      <c r="G15" s="31"/>
      <c r="H15" s="27" t="s">
        <v>68</v>
      </c>
      <c r="I15" s="59"/>
      <c r="J15" s="27">
        <v>50</v>
      </c>
    </row>
    <row r="16" s="4" customFormat="1" ht="42.75" spans="1:10">
      <c r="A16" s="21"/>
      <c r="B16" s="271" t="s">
        <v>328</v>
      </c>
      <c r="C16" s="28" t="s">
        <v>329</v>
      </c>
      <c r="D16" s="29" t="s">
        <v>330</v>
      </c>
      <c r="E16" s="29"/>
      <c r="F16" s="24"/>
      <c r="G16" s="31"/>
      <c r="H16" s="27" t="s">
        <v>68</v>
      </c>
      <c r="I16" s="22"/>
      <c r="J16" s="27">
        <v>20</v>
      </c>
    </row>
    <row r="17" s="4" customFormat="1" ht="57" spans="1:10">
      <c r="A17" s="26">
        <v>4</v>
      </c>
      <c r="B17" s="271" t="s">
        <v>331</v>
      </c>
      <c r="C17" s="28" t="s">
        <v>332</v>
      </c>
      <c r="D17" s="29" t="s">
        <v>333</v>
      </c>
      <c r="E17" s="29" t="s">
        <v>334</v>
      </c>
      <c r="F17" s="24" t="s">
        <v>298</v>
      </c>
      <c r="G17" s="31"/>
      <c r="H17" s="27" t="s">
        <v>39</v>
      </c>
      <c r="I17" s="30"/>
      <c r="J17" s="27">
        <v>25</v>
      </c>
    </row>
    <row r="18" s="4" customFormat="1" ht="42.75" spans="1:10">
      <c r="A18" s="20"/>
      <c r="B18" s="271" t="s">
        <v>335</v>
      </c>
      <c r="C18" s="28" t="s">
        <v>336</v>
      </c>
      <c r="D18" s="32" t="s">
        <v>337</v>
      </c>
      <c r="E18" s="32"/>
      <c r="F18" s="33"/>
      <c r="G18" s="32"/>
      <c r="H18" s="27" t="s">
        <v>39</v>
      </c>
      <c r="I18" s="66"/>
      <c r="J18" s="27">
        <v>5</v>
      </c>
    </row>
    <row r="19" s="4" customFormat="1" ht="42.75" spans="1:10">
      <c r="A19" s="20"/>
      <c r="B19" s="271" t="s">
        <v>338</v>
      </c>
      <c r="C19" s="28" t="s">
        <v>339</v>
      </c>
      <c r="D19" s="32" t="s">
        <v>340</v>
      </c>
      <c r="E19" s="32"/>
      <c r="F19" s="33"/>
      <c r="G19" s="32"/>
      <c r="H19" s="27" t="s">
        <v>39</v>
      </c>
      <c r="I19" s="66"/>
      <c r="J19" s="27">
        <v>12.5</v>
      </c>
    </row>
    <row r="20" s="4" customFormat="1" ht="42.75" spans="1:10">
      <c r="A20" s="21"/>
      <c r="B20" s="271" t="s">
        <v>341</v>
      </c>
      <c r="C20" s="28" t="s">
        <v>342</v>
      </c>
      <c r="D20" s="32" t="s">
        <v>343</v>
      </c>
      <c r="E20" s="32"/>
      <c r="F20" s="33"/>
      <c r="G20" s="32"/>
      <c r="H20" s="27" t="s">
        <v>39</v>
      </c>
      <c r="I20" s="66"/>
      <c r="J20" s="27">
        <v>5</v>
      </c>
    </row>
    <row r="21" s="4" customFormat="1" ht="57" spans="1:10">
      <c r="A21" s="26">
        <v>5</v>
      </c>
      <c r="B21" s="271" t="s">
        <v>344</v>
      </c>
      <c r="C21" s="28" t="s">
        <v>345</v>
      </c>
      <c r="D21" s="32" t="s">
        <v>346</v>
      </c>
      <c r="E21" s="32" t="s">
        <v>347</v>
      </c>
      <c r="F21" s="32" t="s">
        <v>82</v>
      </c>
      <c r="G21" s="32"/>
      <c r="H21" s="27" t="s">
        <v>68</v>
      </c>
      <c r="I21" s="66"/>
      <c r="J21" s="27">
        <v>30</v>
      </c>
    </row>
    <row r="22" s="4" customFormat="1" ht="57" spans="1:10">
      <c r="A22" s="21"/>
      <c r="B22" s="271" t="s">
        <v>348</v>
      </c>
      <c r="C22" s="28" t="s">
        <v>349</v>
      </c>
      <c r="D22" s="29" t="s">
        <v>350</v>
      </c>
      <c r="E22" s="29"/>
      <c r="F22" s="24"/>
      <c r="G22" s="31"/>
      <c r="H22" s="27" t="s">
        <v>68</v>
      </c>
      <c r="I22" s="67"/>
      <c r="J22" s="27">
        <v>6</v>
      </c>
    </row>
    <row r="23" s="4" customFormat="1" ht="42.75" spans="1:10">
      <c r="A23" s="26">
        <v>6</v>
      </c>
      <c r="B23" s="271" t="s">
        <v>351</v>
      </c>
      <c r="C23" s="28" t="s">
        <v>83</v>
      </c>
      <c r="D23" s="29" t="s">
        <v>352</v>
      </c>
      <c r="E23" s="29" t="s">
        <v>85</v>
      </c>
      <c r="F23" s="24" t="s">
        <v>298</v>
      </c>
      <c r="G23" s="31"/>
      <c r="H23" s="27" t="s">
        <v>68</v>
      </c>
      <c r="I23" s="67"/>
      <c r="J23" s="27">
        <v>35</v>
      </c>
    </row>
    <row r="24" s="4" customFormat="1" ht="42.75" spans="1:10">
      <c r="A24" s="20"/>
      <c r="B24" s="271" t="s">
        <v>353</v>
      </c>
      <c r="C24" s="28" t="s">
        <v>354</v>
      </c>
      <c r="D24" s="29" t="s">
        <v>355</v>
      </c>
      <c r="E24" s="29"/>
      <c r="F24" s="33"/>
      <c r="G24" s="31"/>
      <c r="H24" s="27" t="s">
        <v>68</v>
      </c>
      <c r="I24" s="67"/>
      <c r="J24" s="27">
        <v>7</v>
      </c>
    </row>
    <row r="25" s="4" customFormat="1" ht="42.75" spans="1:10">
      <c r="A25" s="20"/>
      <c r="B25" s="271" t="s">
        <v>356</v>
      </c>
      <c r="C25" s="28" t="s">
        <v>357</v>
      </c>
      <c r="D25" s="29" t="s">
        <v>358</v>
      </c>
      <c r="E25" s="29"/>
      <c r="F25" s="33"/>
      <c r="G25" s="31"/>
      <c r="H25" s="27" t="s">
        <v>68</v>
      </c>
      <c r="I25" s="67"/>
      <c r="J25" s="27">
        <v>17.5</v>
      </c>
    </row>
    <row r="26" s="4" customFormat="1" ht="42.75" spans="1:10">
      <c r="A26" s="21"/>
      <c r="B26" s="271" t="s">
        <v>359</v>
      </c>
      <c r="C26" s="28" t="s">
        <v>360</v>
      </c>
      <c r="D26" s="29" t="s">
        <v>361</v>
      </c>
      <c r="E26" s="29"/>
      <c r="F26" s="33"/>
      <c r="G26" s="31"/>
      <c r="H26" s="27" t="s">
        <v>68</v>
      </c>
      <c r="I26" s="67"/>
      <c r="J26" s="27">
        <v>7</v>
      </c>
    </row>
    <row r="27" s="4" customFormat="1" ht="42.75" spans="1:10">
      <c r="A27" s="26">
        <v>7</v>
      </c>
      <c r="B27" s="271" t="s">
        <v>362</v>
      </c>
      <c r="C27" s="28" t="s">
        <v>86</v>
      </c>
      <c r="D27" s="29" t="s">
        <v>363</v>
      </c>
      <c r="E27" s="29" t="s">
        <v>88</v>
      </c>
      <c r="F27" s="32" t="s">
        <v>82</v>
      </c>
      <c r="G27" s="31"/>
      <c r="H27" s="27" t="s">
        <v>68</v>
      </c>
      <c r="I27" s="67"/>
      <c r="J27" s="27">
        <v>60</v>
      </c>
    </row>
    <row r="28" s="4" customFormat="1" ht="42.75" spans="1:10">
      <c r="A28" s="21"/>
      <c r="B28" s="271" t="s">
        <v>364</v>
      </c>
      <c r="C28" s="28" t="s">
        <v>365</v>
      </c>
      <c r="D28" s="29" t="s">
        <v>366</v>
      </c>
      <c r="E28" s="29"/>
      <c r="F28" s="32"/>
      <c r="G28" s="31"/>
      <c r="H28" s="27" t="s">
        <v>68</v>
      </c>
      <c r="I28" s="67"/>
      <c r="J28" s="27">
        <v>12</v>
      </c>
    </row>
    <row r="29" s="4" customFormat="1" ht="42.75" spans="1:10">
      <c r="A29" s="26">
        <v>8</v>
      </c>
      <c r="B29" s="271" t="s">
        <v>367</v>
      </c>
      <c r="C29" s="28" t="s">
        <v>89</v>
      </c>
      <c r="D29" s="29" t="s">
        <v>368</v>
      </c>
      <c r="E29" s="29" t="s">
        <v>91</v>
      </c>
      <c r="F29" s="32" t="s">
        <v>82</v>
      </c>
      <c r="G29" s="31"/>
      <c r="H29" s="27" t="s">
        <v>39</v>
      </c>
      <c r="I29" s="67"/>
      <c r="J29" s="27">
        <v>35</v>
      </c>
    </row>
    <row r="30" s="4" customFormat="1" ht="28.5" spans="1:10">
      <c r="A30" s="21"/>
      <c r="B30" s="271" t="s">
        <v>369</v>
      </c>
      <c r="C30" s="28" t="s">
        <v>370</v>
      </c>
      <c r="D30" s="29" t="s">
        <v>371</v>
      </c>
      <c r="E30" s="29"/>
      <c r="F30" s="32"/>
      <c r="G30" s="35"/>
      <c r="H30" s="27" t="s">
        <v>39</v>
      </c>
      <c r="I30" s="67"/>
      <c r="J30" s="27">
        <v>7</v>
      </c>
    </row>
    <row r="31" s="4" customFormat="1" ht="42.75" spans="1:10">
      <c r="A31" s="26">
        <v>9</v>
      </c>
      <c r="B31" s="271" t="s">
        <v>372</v>
      </c>
      <c r="C31" s="28" t="s">
        <v>92</v>
      </c>
      <c r="D31" s="29" t="s">
        <v>373</v>
      </c>
      <c r="E31" s="29" t="s">
        <v>94</v>
      </c>
      <c r="F31" s="32" t="s">
        <v>82</v>
      </c>
      <c r="G31" s="35" t="s">
        <v>374</v>
      </c>
      <c r="H31" s="27" t="s">
        <v>39</v>
      </c>
      <c r="I31" s="67"/>
      <c r="J31" s="27">
        <v>12</v>
      </c>
    </row>
    <row r="32" s="4" customFormat="1" ht="28.5" spans="1:10">
      <c r="A32" s="20"/>
      <c r="B32" s="271" t="s">
        <v>375</v>
      </c>
      <c r="C32" s="36" t="s">
        <v>376</v>
      </c>
      <c r="D32" s="35" t="s">
        <v>377</v>
      </c>
      <c r="E32" s="35"/>
      <c r="F32" s="32"/>
      <c r="G32" s="35"/>
      <c r="H32" s="27" t="s">
        <v>39</v>
      </c>
      <c r="I32" s="67"/>
      <c r="J32" s="27">
        <v>2.4</v>
      </c>
    </row>
    <row r="33" s="4" customFormat="1" ht="42.75" spans="1:10">
      <c r="A33" s="21"/>
      <c r="B33" s="271" t="s">
        <v>378</v>
      </c>
      <c r="C33" s="36" t="s">
        <v>379</v>
      </c>
      <c r="D33" s="35" t="s">
        <v>380</v>
      </c>
      <c r="E33" s="35" t="s">
        <v>381</v>
      </c>
      <c r="F33" s="32"/>
      <c r="G33" s="35"/>
      <c r="H33" s="27" t="s">
        <v>39</v>
      </c>
      <c r="I33" s="67"/>
      <c r="J33" s="27">
        <v>12</v>
      </c>
    </row>
    <row r="34" s="4" customFormat="1" ht="42.75" spans="1:10">
      <c r="A34" s="27">
        <v>10</v>
      </c>
      <c r="B34" s="271" t="s">
        <v>382</v>
      </c>
      <c r="C34" s="36" t="s">
        <v>46</v>
      </c>
      <c r="D34" s="35" t="s">
        <v>383</v>
      </c>
      <c r="E34" s="35" t="s">
        <v>48</v>
      </c>
      <c r="F34" s="32" t="s">
        <v>82</v>
      </c>
      <c r="G34" s="35"/>
      <c r="H34" s="36" t="s">
        <v>50</v>
      </c>
      <c r="I34" s="67"/>
      <c r="J34" s="27">
        <v>17</v>
      </c>
    </row>
    <row r="35" s="4" customFormat="1" ht="42.75" spans="1:10">
      <c r="A35" s="27"/>
      <c r="B35" s="272" t="s">
        <v>384</v>
      </c>
      <c r="C35" s="28" t="s">
        <v>385</v>
      </c>
      <c r="D35" s="31" t="s">
        <v>386</v>
      </c>
      <c r="E35" s="30"/>
      <c r="F35" s="30"/>
      <c r="G35" s="30"/>
      <c r="H35" s="36" t="s">
        <v>50</v>
      </c>
      <c r="I35" s="30"/>
      <c r="J35" s="28">
        <v>3.4</v>
      </c>
    </row>
    <row r="36" s="4" customFormat="1" ht="409" customHeight="1" spans="1:10">
      <c r="A36" s="147" t="s">
        <v>387</v>
      </c>
      <c r="B36" s="148"/>
      <c r="C36" s="149"/>
      <c r="D36" s="150"/>
      <c r="E36" s="150"/>
      <c r="F36" s="150"/>
      <c r="G36" s="150"/>
      <c r="H36" s="150"/>
      <c r="I36" s="150"/>
      <c r="J36" s="152"/>
    </row>
    <row r="37" s="4" customFormat="1" ht="30" customHeight="1" spans="1:10">
      <c r="A37" s="28" t="s">
        <v>388</v>
      </c>
      <c r="B37" s="28"/>
      <c r="C37" s="28"/>
      <c r="D37" s="28"/>
      <c r="E37" s="28"/>
      <c r="F37" s="28"/>
      <c r="G37" s="28"/>
      <c r="H37" s="28"/>
      <c r="I37" s="28"/>
      <c r="J37" s="28"/>
    </row>
    <row r="38" s="5" customFormat="1" ht="71.25" spans="1:10">
      <c r="A38" s="45">
        <v>11</v>
      </c>
      <c r="B38" s="273" t="s">
        <v>389</v>
      </c>
      <c r="C38" s="36" t="s">
        <v>390</v>
      </c>
      <c r="D38" s="35" t="s">
        <v>391</v>
      </c>
      <c r="E38" s="35" t="s">
        <v>392</v>
      </c>
      <c r="F38" s="35" t="s">
        <v>393</v>
      </c>
      <c r="G38" s="35" t="s">
        <v>394</v>
      </c>
      <c r="H38" s="38" t="s">
        <v>14</v>
      </c>
      <c r="I38" s="47"/>
      <c r="J38" s="38">
        <v>45</v>
      </c>
    </row>
    <row r="39" s="5" customFormat="1" ht="42.75" spans="1:10">
      <c r="A39" s="40"/>
      <c r="B39" s="273" t="s">
        <v>395</v>
      </c>
      <c r="C39" s="36" t="s">
        <v>396</v>
      </c>
      <c r="D39" s="35" t="s">
        <v>397</v>
      </c>
      <c r="E39" s="35"/>
      <c r="F39" s="35"/>
      <c r="G39" s="39"/>
      <c r="H39" s="38" t="s">
        <v>14</v>
      </c>
      <c r="I39" s="47"/>
      <c r="J39" s="38">
        <v>2.25</v>
      </c>
    </row>
    <row r="40" s="5" customFormat="1" ht="42.75" spans="1:10">
      <c r="A40" s="40"/>
      <c r="B40" s="273" t="s">
        <v>398</v>
      </c>
      <c r="C40" s="36" t="s">
        <v>399</v>
      </c>
      <c r="D40" s="35" t="s">
        <v>400</v>
      </c>
      <c r="E40" s="35"/>
      <c r="F40" s="35"/>
      <c r="G40" s="39"/>
      <c r="H40" s="38" t="s">
        <v>14</v>
      </c>
      <c r="I40" s="47"/>
      <c r="J40" s="38">
        <v>13.5</v>
      </c>
    </row>
    <row r="41" s="5" customFormat="1" ht="42.75" spans="1:10">
      <c r="A41" s="40"/>
      <c r="B41" s="273" t="s">
        <v>401</v>
      </c>
      <c r="C41" s="36" t="s">
        <v>402</v>
      </c>
      <c r="D41" s="35" t="s">
        <v>403</v>
      </c>
      <c r="E41" s="35"/>
      <c r="F41" s="35"/>
      <c r="G41" s="39"/>
      <c r="H41" s="38" t="s">
        <v>14</v>
      </c>
      <c r="I41" s="47"/>
      <c r="J41" s="38">
        <v>24.75</v>
      </c>
    </row>
    <row r="42" s="5" customFormat="1" ht="42.75" spans="1:10">
      <c r="A42" s="40"/>
      <c r="B42" s="273" t="s">
        <v>404</v>
      </c>
      <c r="C42" s="36" t="s">
        <v>405</v>
      </c>
      <c r="D42" s="35" t="s">
        <v>406</v>
      </c>
      <c r="E42" s="35"/>
      <c r="F42" s="35"/>
      <c r="G42" s="39"/>
      <c r="H42" s="38" t="s">
        <v>14</v>
      </c>
      <c r="I42" s="47"/>
      <c r="J42" s="38">
        <v>9</v>
      </c>
    </row>
    <row r="43" s="5" customFormat="1" ht="57" spans="1:10">
      <c r="A43" s="40"/>
      <c r="B43" s="273" t="s">
        <v>407</v>
      </c>
      <c r="C43" s="36" t="s">
        <v>408</v>
      </c>
      <c r="D43" s="35" t="s">
        <v>409</v>
      </c>
      <c r="E43" s="35" t="s">
        <v>410</v>
      </c>
      <c r="F43" s="35"/>
      <c r="G43" s="39"/>
      <c r="H43" s="38" t="s">
        <v>14</v>
      </c>
      <c r="I43" s="47"/>
      <c r="J43" s="38">
        <v>45</v>
      </c>
    </row>
    <row r="44" s="5" customFormat="1" ht="57" spans="1:10">
      <c r="A44" s="41"/>
      <c r="B44" s="273" t="s">
        <v>411</v>
      </c>
      <c r="C44" s="36" t="s">
        <v>412</v>
      </c>
      <c r="D44" s="35" t="s">
        <v>413</v>
      </c>
      <c r="E44" s="35" t="s">
        <v>410</v>
      </c>
      <c r="F44" s="35"/>
      <c r="G44" s="39"/>
      <c r="H44" s="38" t="s">
        <v>14</v>
      </c>
      <c r="I44" s="47"/>
      <c r="J44" s="38">
        <v>45</v>
      </c>
    </row>
    <row r="45" s="5" customFormat="1" ht="42.75" spans="1:10">
      <c r="A45" s="45">
        <v>12</v>
      </c>
      <c r="B45" s="273" t="s">
        <v>414</v>
      </c>
      <c r="C45" s="36" t="s">
        <v>415</v>
      </c>
      <c r="D45" s="35" t="s">
        <v>416</v>
      </c>
      <c r="E45" s="35" t="s">
        <v>417</v>
      </c>
      <c r="F45" s="35" t="s">
        <v>82</v>
      </c>
      <c r="G45" s="39"/>
      <c r="H45" s="36" t="s">
        <v>14</v>
      </c>
      <c r="I45" s="47"/>
      <c r="J45" s="38">
        <v>12</v>
      </c>
    </row>
    <row r="46" s="5" customFormat="1" ht="28.5" spans="1:10">
      <c r="A46" s="41"/>
      <c r="B46" s="273" t="s">
        <v>418</v>
      </c>
      <c r="C46" s="36" t="s">
        <v>419</v>
      </c>
      <c r="D46" s="35" t="s">
        <v>420</v>
      </c>
      <c r="E46" s="35"/>
      <c r="F46" s="35"/>
      <c r="G46" s="39"/>
      <c r="H46" s="36" t="s">
        <v>14</v>
      </c>
      <c r="I46" s="47"/>
      <c r="J46" s="38">
        <v>2.4</v>
      </c>
    </row>
    <row r="47" s="5" customFormat="1" ht="42.75" spans="1:10">
      <c r="A47" s="45">
        <v>13</v>
      </c>
      <c r="B47" s="273" t="s">
        <v>421</v>
      </c>
      <c r="C47" s="36" t="s">
        <v>422</v>
      </c>
      <c r="D47" s="35" t="s">
        <v>423</v>
      </c>
      <c r="E47" s="35" t="s">
        <v>424</v>
      </c>
      <c r="F47" s="35" t="s">
        <v>425</v>
      </c>
      <c r="G47" s="39"/>
      <c r="H47" s="36" t="s">
        <v>14</v>
      </c>
      <c r="I47" s="47"/>
      <c r="J47" s="38">
        <v>45</v>
      </c>
    </row>
    <row r="48" s="5" customFormat="1" ht="42.75" spans="1:10">
      <c r="A48" s="40"/>
      <c r="B48" s="273" t="s">
        <v>426</v>
      </c>
      <c r="C48" s="36" t="s">
        <v>427</v>
      </c>
      <c r="D48" s="35" t="s">
        <v>428</v>
      </c>
      <c r="E48" s="35"/>
      <c r="F48" s="35"/>
      <c r="G48" s="39"/>
      <c r="H48" s="36" t="s">
        <v>14</v>
      </c>
      <c r="I48" s="47"/>
      <c r="J48" s="38">
        <v>18</v>
      </c>
    </row>
    <row r="49" s="5" customFormat="1" ht="42.75" spans="1:10">
      <c r="A49" s="41"/>
      <c r="B49" s="273" t="s">
        <v>429</v>
      </c>
      <c r="C49" s="36" t="s">
        <v>430</v>
      </c>
      <c r="D49" s="35" t="s">
        <v>431</v>
      </c>
      <c r="E49" s="35"/>
      <c r="F49" s="35"/>
      <c r="G49" s="39"/>
      <c r="H49" s="36" t="s">
        <v>14</v>
      </c>
      <c r="I49" s="47"/>
      <c r="J49" s="38">
        <v>9</v>
      </c>
    </row>
    <row r="50" s="5" customFormat="1" ht="57" spans="1:10">
      <c r="A50" s="45">
        <v>14</v>
      </c>
      <c r="B50" s="273" t="s">
        <v>432</v>
      </c>
      <c r="C50" s="36" t="s">
        <v>433</v>
      </c>
      <c r="D50" s="35" t="s">
        <v>434</v>
      </c>
      <c r="E50" s="35" t="s">
        <v>435</v>
      </c>
      <c r="F50" s="35" t="s">
        <v>82</v>
      </c>
      <c r="G50" s="39"/>
      <c r="H50" s="38" t="s">
        <v>14</v>
      </c>
      <c r="I50" s="47" t="s">
        <v>436</v>
      </c>
      <c r="J50" s="38">
        <v>50</v>
      </c>
    </row>
    <row r="51" s="5" customFormat="1" ht="42.75" spans="1:10">
      <c r="A51" s="41"/>
      <c r="B51" s="273" t="s">
        <v>437</v>
      </c>
      <c r="C51" s="36" t="s">
        <v>438</v>
      </c>
      <c r="D51" s="35" t="s">
        <v>439</v>
      </c>
      <c r="E51" s="35"/>
      <c r="F51" s="35"/>
      <c r="G51" s="39"/>
      <c r="H51" s="38" t="s">
        <v>14</v>
      </c>
      <c r="I51" s="47"/>
      <c r="J51" s="38">
        <v>10</v>
      </c>
    </row>
    <row r="52" s="5" customFormat="1" ht="57" spans="1:10">
      <c r="A52" s="45">
        <v>15</v>
      </c>
      <c r="B52" s="273" t="s">
        <v>440</v>
      </c>
      <c r="C52" s="36" t="s">
        <v>441</v>
      </c>
      <c r="D52" s="35" t="s">
        <v>442</v>
      </c>
      <c r="E52" s="35" t="s">
        <v>443</v>
      </c>
      <c r="F52" s="35" t="s">
        <v>82</v>
      </c>
      <c r="G52" s="39"/>
      <c r="H52" s="38" t="s">
        <v>14</v>
      </c>
      <c r="I52" s="47"/>
      <c r="J52" s="38">
        <v>22</v>
      </c>
    </row>
    <row r="53" s="5" customFormat="1" ht="42.75" spans="1:10">
      <c r="A53" s="41"/>
      <c r="B53" s="273" t="s">
        <v>444</v>
      </c>
      <c r="C53" s="36" t="s">
        <v>445</v>
      </c>
      <c r="D53" s="35" t="s">
        <v>446</v>
      </c>
      <c r="E53" s="35"/>
      <c r="F53" s="35"/>
      <c r="G53" s="39"/>
      <c r="H53" s="38" t="s">
        <v>14</v>
      </c>
      <c r="I53" s="47"/>
      <c r="J53" s="38">
        <v>4.4</v>
      </c>
    </row>
    <row r="54" s="5" customFormat="1" ht="57" spans="1:10">
      <c r="A54" s="45">
        <v>16</v>
      </c>
      <c r="B54" s="273" t="s">
        <v>447</v>
      </c>
      <c r="C54" s="36" t="s">
        <v>448</v>
      </c>
      <c r="D54" s="35" t="s">
        <v>449</v>
      </c>
      <c r="E54" s="35" t="s">
        <v>450</v>
      </c>
      <c r="F54" s="35" t="s">
        <v>451</v>
      </c>
      <c r="G54" s="39"/>
      <c r="H54" s="38" t="s">
        <v>14</v>
      </c>
      <c r="I54" s="47"/>
      <c r="J54" s="38">
        <v>35</v>
      </c>
    </row>
    <row r="55" s="5" customFormat="1" ht="42.75" spans="1:10">
      <c r="A55" s="40"/>
      <c r="B55" s="273" t="s">
        <v>452</v>
      </c>
      <c r="C55" s="36" t="s">
        <v>453</v>
      </c>
      <c r="D55" s="35" t="s">
        <v>454</v>
      </c>
      <c r="E55" s="35"/>
      <c r="F55" s="35"/>
      <c r="G55" s="39"/>
      <c r="H55" s="38" t="s">
        <v>14</v>
      </c>
      <c r="I55" s="47"/>
      <c r="J55" s="38">
        <v>3.5</v>
      </c>
    </row>
    <row r="56" s="5" customFormat="1" ht="42.75" spans="1:10">
      <c r="A56" s="41"/>
      <c r="B56" s="273" t="s">
        <v>455</v>
      </c>
      <c r="C56" s="36" t="s">
        <v>456</v>
      </c>
      <c r="D56" s="35" t="s">
        <v>457</v>
      </c>
      <c r="E56" s="35"/>
      <c r="F56" s="35"/>
      <c r="G56" s="39"/>
      <c r="H56" s="38" t="s">
        <v>14</v>
      </c>
      <c r="I56" s="47"/>
      <c r="J56" s="38">
        <v>7</v>
      </c>
    </row>
    <row r="57" s="5" customFormat="1" ht="57" spans="1:10">
      <c r="A57" s="45">
        <v>17</v>
      </c>
      <c r="B57" s="273" t="s">
        <v>458</v>
      </c>
      <c r="C57" s="36" t="s">
        <v>459</v>
      </c>
      <c r="D57" s="35" t="s">
        <v>460</v>
      </c>
      <c r="E57" s="35" t="s">
        <v>461</v>
      </c>
      <c r="F57" s="35" t="s">
        <v>462</v>
      </c>
      <c r="G57" s="39"/>
      <c r="H57" s="38" t="s">
        <v>14</v>
      </c>
      <c r="I57" s="47"/>
      <c r="J57" s="38">
        <v>30</v>
      </c>
    </row>
    <row r="58" s="5" customFormat="1" ht="57" spans="1:10">
      <c r="A58" s="40"/>
      <c r="B58" s="273" t="s">
        <v>463</v>
      </c>
      <c r="C58" s="36" t="s">
        <v>464</v>
      </c>
      <c r="D58" s="35" t="s">
        <v>465</v>
      </c>
      <c r="E58" s="35"/>
      <c r="F58" s="47"/>
      <c r="G58" s="39"/>
      <c r="H58" s="38" t="s">
        <v>14</v>
      </c>
      <c r="I58" s="47"/>
      <c r="J58" s="38">
        <v>4.5</v>
      </c>
    </row>
    <row r="59" s="5" customFormat="1" ht="57" spans="1:10">
      <c r="A59" s="41"/>
      <c r="B59" s="273" t="s">
        <v>466</v>
      </c>
      <c r="C59" s="36" t="s">
        <v>467</v>
      </c>
      <c r="D59" s="35" t="s">
        <v>468</v>
      </c>
      <c r="E59" s="35"/>
      <c r="F59" s="47"/>
      <c r="G59" s="39"/>
      <c r="H59" s="38" t="s">
        <v>14</v>
      </c>
      <c r="I59" s="47"/>
      <c r="J59" s="38">
        <v>6</v>
      </c>
    </row>
    <row r="60" s="5" customFormat="1" ht="57" spans="1:10">
      <c r="A60" s="45">
        <v>18</v>
      </c>
      <c r="B60" s="273" t="s">
        <v>469</v>
      </c>
      <c r="C60" s="36" t="s">
        <v>470</v>
      </c>
      <c r="D60" s="35" t="s">
        <v>471</v>
      </c>
      <c r="E60" s="35" t="s">
        <v>472</v>
      </c>
      <c r="F60" s="47" t="s">
        <v>82</v>
      </c>
      <c r="G60" s="39"/>
      <c r="H60" s="38" t="s">
        <v>14</v>
      </c>
      <c r="I60" s="47" t="s">
        <v>436</v>
      </c>
      <c r="J60" s="38">
        <v>40</v>
      </c>
    </row>
    <row r="61" s="5" customFormat="1" ht="57" spans="1:10">
      <c r="A61" s="41"/>
      <c r="B61" s="273" t="s">
        <v>473</v>
      </c>
      <c r="C61" s="36" t="s">
        <v>474</v>
      </c>
      <c r="D61" s="35" t="s">
        <v>475</v>
      </c>
      <c r="E61" s="35"/>
      <c r="F61" s="47"/>
      <c r="G61" s="48"/>
      <c r="H61" s="38" t="s">
        <v>14</v>
      </c>
      <c r="I61" s="47"/>
      <c r="J61" s="38">
        <v>8</v>
      </c>
    </row>
    <row r="62" s="5" customFormat="1" ht="57" spans="1:10">
      <c r="A62" s="45">
        <v>19</v>
      </c>
      <c r="B62" s="273" t="s">
        <v>476</v>
      </c>
      <c r="C62" s="36" t="s">
        <v>477</v>
      </c>
      <c r="D62" s="35" t="s">
        <v>478</v>
      </c>
      <c r="E62" s="35" t="s">
        <v>479</v>
      </c>
      <c r="F62" s="47" t="s">
        <v>82</v>
      </c>
      <c r="G62" s="48"/>
      <c r="H62" s="38" t="s">
        <v>480</v>
      </c>
      <c r="I62" s="47"/>
      <c r="J62" s="38">
        <v>25</v>
      </c>
    </row>
    <row r="63" s="5" customFormat="1" ht="42.75" spans="1:10">
      <c r="A63" s="41"/>
      <c r="B63" s="273" t="s">
        <v>481</v>
      </c>
      <c r="C63" s="36" t="s">
        <v>482</v>
      </c>
      <c r="D63" s="35" t="s">
        <v>483</v>
      </c>
      <c r="E63" s="35"/>
      <c r="F63" s="35"/>
      <c r="G63" s="39"/>
      <c r="H63" s="38" t="s">
        <v>480</v>
      </c>
      <c r="I63" s="35"/>
      <c r="J63" s="38">
        <v>5</v>
      </c>
    </row>
    <row r="64" s="5" customFormat="1" ht="57" spans="1:10">
      <c r="A64" s="45">
        <v>20</v>
      </c>
      <c r="B64" s="273" t="s">
        <v>484</v>
      </c>
      <c r="C64" s="36" t="s">
        <v>485</v>
      </c>
      <c r="D64" s="35" t="s">
        <v>486</v>
      </c>
      <c r="E64" s="35" t="s">
        <v>487</v>
      </c>
      <c r="F64" s="35" t="s">
        <v>488</v>
      </c>
      <c r="G64" s="39"/>
      <c r="H64" s="36" t="s">
        <v>489</v>
      </c>
      <c r="I64" s="35"/>
      <c r="J64" s="38">
        <v>55</v>
      </c>
    </row>
    <row r="65" s="5" customFormat="1" ht="28.5" spans="1:10">
      <c r="A65" s="40"/>
      <c r="B65" s="273" t="s">
        <v>490</v>
      </c>
      <c r="C65" s="36" t="s">
        <v>491</v>
      </c>
      <c r="D65" s="35" t="s">
        <v>492</v>
      </c>
      <c r="E65" s="35"/>
      <c r="F65" s="35"/>
      <c r="G65" s="39"/>
      <c r="H65" s="36" t="s">
        <v>489</v>
      </c>
      <c r="I65" s="35"/>
      <c r="J65" s="38">
        <v>5.5</v>
      </c>
    </row>
    <row r="66" s="5" customFormat="1" ht="28.5" spans="1:10">
      <c r="A66" s="41"/>
      <c r="B66" s="273" t="s">
        <v>493</v>
      </c>
      <c r="C66" s="36" t="s">
        <v>494</v>
      </c>
      <c r="D66" s="35" t="s">
        <v>495</v>
      </c>
      <c r="E66" s="35"/>
      <c r="F66" s="35"/>
      <c r="G66" s="39"/>
      <c r="H66" s="36" t="s">
        <v>489</v>
      </c>
      <c r="I66" s="35"/>
      <c r="J66" s="38">
        <v>11</v>
      </c>
    </row>
    <row r="67" s="5" customFormat="1" ht="57" spans="1:10">
      <c r="A67" s="45">
        <v>21</v>
      </c>
      <c r="B67" s="273" t="s">
        <v>496</v>
      </c>
      <c r="C67" s="36" t="s">
        <v>497</v>
      </c>
      <c r="D67" s="35" t="s">
        <v>498</v>
      </c>
      <c r="E67" s="35" t="s">
        <v>499</v>
      </c>
      <c r="F67" s="35" t="s">
        <v>82</v>
      </c>
      <c r="G67" s="39"/>
      <c r="H67" s="36" t="s">
        <v>489</v>
      </c>
      <c r="I67" s="35"/>
      <c r="J67" s="38">
        <v>60</v>
      </c>
    </row>
    <row r="68" s="5" customFormat="1" ht="42.75" spans="1:10">
      <c r="A68" s="41"/>
      <c r="B68" s="273" t="s">
        <v>500</v>
      </c>
      <c r="C68" s="36" t="s">
        <v>501</v>
      </c>
      <c r="D68" s="35" t="s">
        <v>502</v>
      </c>
      <c r="E68" s="35"/>
      <c r="F68" s="35"/>
      <c r="G68" s="39"/>
      <c r="H68" s="36" t="s">
        <v>489</v>
      </c>
      <c r="I68" s="35"/>
      <c r="J68" s="38">
        <v>12</v>
      </c>
    </row>
    <row r="69" s="5" customFormat="1" ht="57" spans="1:10">
      <c r="A69" s="45">
        <v>22</v>
      </c>
      <c r="B69" s="273" t="s">
        <v>503</v>
      </c>
      <c r="C69" s="36" t="s">
        <v>504</v>
      </c>
      <c r="D69" s="35" t="s">
        <v>505</v>
      </c>
      <c r="E69" s="35" t="s">
        <v>506</v>
      </c>
      <c r="F69" s="35" t="s">
        <v>507</v>
      </c>
      <c r="G69" s="39"/>
      <c r="H69" s="38" t="s">
        <v>508</v>
      </c>
      <c r="I69" s="35"/>
      <c r="J69" s="38">
        <v>83</v>
      </c>
    </row>
    <row r="70" s="5" customFormat="1" ht="28.5" spans="1:10">
      <c r="A70" s="40"/>
      <c r="B70" s="273" t="s">
        <v>509</v>
      </c>
      <c r="C70" s="36" t="s">
        <v>510</v>
      </c>
      <c r="D70" s="35" t="s">
        <v>511</v>
      </c>
      <c r="E70" s="35"/>
      <c r="F70" s="35"/>
      <c r="G70" s="48"/>
      <c r="H70" s="38" t="s">
        <v>508</v>
      </c>
      <c r="I70" s="47"/>
      <c r="J70" s="38">
        <v>12.45</v>
      </c>
    </row>
    <row r="71" s="5" customFormat="1" ht="28.5" spans="1:10">
      <c r="A71" s="40"/>
      <c r="B71" s="273" t="s">
        <v>512</v>
      </c>
      <c r="C71" s="36" t="s">
        <v>513</v>
      </c>
      <c r="D71" s="35" t="s">
        <v>514</v>
      </c>
      <c r="E71" s="35"/>
      <c r="F71" s="35"/>
      <c r="G71" s="48"/>
      <c r="H71" s="38" t="s">
        <v>508</v>
      </c>
      <c r="I71" s="47"/>
      <c r="J71" s="38">
        <v>24.9</v>
      </c>
    </row>
    <row r="72" s="5" customFormat="1" ht="28.5" spans="1:10">
      <c r="A72" s="41"/>
      <c r="B72" s="273" t="s">
        <v>515</v>
      </c>
      <c r="C72" s="36" t="s">
        <v>516</v>
      </c>
      <c r="D72" s="35" t="s">
        <v>517</v>
      </c>
      <c r="E72" s="35"/>
      <c r="F72" s="35"/>
      <c r="G72" s="48"/>
      <c r="H72" s="38" t="s">
        <v>508</v>
      </c>
      <c r="I72" s="47"/>
      <c r="J72" s="38">
        <v>16.6</v>
      </c>
    </row>
    <row r="73" s="5" customFormat="1" ht="42.75" spans="1:10">
      <c r="A73" s="45">
        <v>23</v>
      </c>
      <c r="B73" s="273" t="s">
        <v>518</v>
      </c>
      <c r="C73" s="36" t="s">
        <v>519</v>
      </c>
      <c r="D73" s="35" t="s">
        <v>520</v>
      </c>
      <c r="E73" s="35" t="s">
        <v>521</v>
      </c>
      <c r="F73" s="35" t="s">
        <v>82</v>
      </c>
      <c r="G73" s="48"/>
      <c r="H73" s="36" t="s">
        <v>522</v>
      </c>
      <c r="I73" s="47"/>
      <c r="J73" s="38">
        <v>28</v>
      </c>
    </row>
    <row r="74" s="5" customFormat="1" ht="42.75" spans="1:10">
      <c r="A74" s="41"/>
      <c r="B74" s="273" t="s">
        <v>523</v>
      </c>
      <c r="C74" s="36" t="s">
        <v>524</v>
      </c>
      <c r="D74" s="35" t="s">
        <v>525</v>
      </c>
      <c r="E74" s="35"/>
      <c r="F74" s="35"/>
      <c r="G74" s="48"/>
      <c r="H74" s="36" t="s">
        <v>522</v>
      </c>
      <c r="I74" s="47"/>
      <c r="J74" s="38">
        <v>5.6</v>
      </c>
    </row>
    <row r="75" s="5" customFormat="1" ht="57" spans="1:10">
      <c r="A75" s="45">
        <v>24</v>
      </c>
      <c r="B75" s="273" t="s">
        <v>526</v>
      </c>
      <c r="C75" s="36" t="s">
        <v>527</v>
      </c>
      <c r="D75" s="35" t="s">
        <v>528</v>
      </c>
      <c r="E75" s="35" t="s">
        <v>529</v>
      </c>
      <c r="F75" s="35" t="s">
        <v>82</v>
      </c>
      <c r="G75" s="48"/>
      <c r="H75" s="38" t="s">
        <v>14</v>
      </c>
      <c r="I75" s="47"/>
      <c r="J75" s="38">
        <v>38</v>
      </c>
    </row>
    <row r="76" s="5" customFormat="1" ht="42.75" spans="1:10">
      <c r="A76" s="41"/>
      <c r="B76" s="273" t="s">
        <v>530</v>
      </c>
      <c r="C76" s="36" t="s">
        <v>531</v>
      </c>
      <c r="D76" s="35" t="s">
        <v>532</v>
      </c>
      <c r="E76" s="35"/>
      <c r="F76" s="35"/>
      <c r="G76" s="48"/>
      <c r="H76" s="38" t="s">
        <v>14</v>
      </c>
      <c r="I76" s="47"/>
      <c r="J76" s="38">
        <v>7.6</v>
      </c>
    </row>
    <row r="77" s="5" customFormat="1" ht="57" spans="1:10">
      <c r="A77" s="45">
        <v>25</v>
      </c>
      <c r="B77" s="273" t="s">
        <v>533</v>
      </c>
      <c r="C77" s="36" t="s">
        <v>534</v>
      </c>
      <c r="D77" s="35" t="s">
        <v>535</v>
      </c>
      <c r="E77" s="35" t="s">
        <v>536</v>
      </c>
      <c r="F77" s="35" t="s">
        <v>537</v>
      </c>
      <c r="G77" s="48"/>
      <c r="H77" s="38" t="s">
        <v>14</v>
      </c>
      <c r="I77" s="47"/>
      <c r="J77" s="38">
        <v>60</v>
      </c>
    </row>
    <row r="78" s="5" customFormat="1" ht="42.75" spans="1:10">
      <c r="A78" s="40"/>
      <c r="B78" s="273" t="s">
        <v>538</v>
      </c>
      <c r="C78" s="36" t="s">
        <v>539</v>
      </c>
      <c r="D78" s="29" t="s">
        <v>540</v>
      </c>
      <c r="E78" s="35"/>
      <c r="F78" s="47"/>
      <c r="G78" s="39"/>
      <c r="H78" s="38" t="s">
        <v>14</v>
      </c>
      <c r="I78" s="35"/>
      <c r="J78" s="38">
        <v>18</v>
      </c>
    </row>
    <row r="79" s="5" customFormat="1" ht="28.5" spans="1:10">
      <c r="A79" s="40"/>
      <c r="B79" s="273" t="s">
        <v>541</v>
      </c>
      <c r="C79" s="36" t="s">
        <v>542</v>
      </c>
      <c r="D79" s="29" t="s">
        <v>543</v>
      </c>
      <c r="E79" s="35"/>
      <c r="F79" s="47"/>
      <c r="G79" s="39"/>
      <c r="H79" s="38" t="s">
        <v>14</v>
      </c>
      <c r="I79" s="35"/>
      <c r="J79" s="38">
        <v>15</v>
      </c>
    </row>
    <row r="80" s="5" customFormat="1" ht="42.75" spans="1:10">
      <c r="A80" s="41"/>
      <c r="B80" s="273" t="s">
        <v>544</v>
      </c>
      <c r="C80" s="36" t="s">
        <v>545</v>
      </c>
      <c r="D80" s="29" t="s">
        <v>546</v>
      </c>
      <c r="E80" s="35"/>
      <c r="F80" s="47"/>
      <c r="G80" s="39"/>
      <c r="H80" s="38" t="s">
        <v>14</v>
      </c>
      <c r="I80" s="35"/>
      <c r="J80" s="38">
        <v>12</v>
      </c>
    </row>
    <row r="81" s="5" customFormat="1" ht="71.25" spans="1:10">
      <c r="A81" s="45">
        <v>26</v>
      </c>
      <c r="B81" s="273" t="s">
        <v>547</v>
      </c>
      <c r="C81" s="36" t="s">
        <v>548</v>
      </c>
      <c r="D81" s="29" t="s">
        <v>549</v>
      </c>
      <c r="E81" s="35" t="s">
        <v>550</v>
      </c>
      <c r="F81" s="47" t="s">
        <v>82</v>
      </c>
      <c r="G81" s="39"/>
      <c r="H81" s="36" t="s">
        <v>551</v>
      </c>
      <c r="I81" s="35"/>
      <c r="J81" s="38">
        <v>60</v>
      </c>
    </row>
    <row r="82" s="5" customFormat="1" ht="42.75" spans="1:10">
      <c r="A82" s="41"/>
      <c r="B82" s="273" t="s">
        <v>552</v>
      </c>
      <c r="C82" s="36" t="s">
        <v>553</v>
      </c>
      <c r="D82" s="31" t="s">
        <v>554</v>
      </c>
      <c r="E82" s="31"/>
      <c r="F82" s="35"/>
      <c r="G82" s="76"/>
      <c r="H82" s="36" t="s">
        <v>551</v>
      </c>
      <c r="I82" s="31"/>
      <c r="J82" s="38">
        <v>12</v>
      </c>
    </row>
    <row r="83" s="5" customFormat="1" ht="42.75" spans="1:10">
      <c r="A83" s="45">
        <v>27</v>
      </c>
      <c r="B83" s="273" t="s">
        <v>555</v>
      </c>
      <c r="C83" s="36" t="s">
        <v>556</v>
      </c>
      <c r="D83" s="31" t="s">
        <v>557</v>
      </c>
      <c r="E83" s="31" t="s">
        <v>558</v>
      </c>
      <c r="F83" s="35" t="s">
        <v>82</v>
      </c>
      <c r="G83" s="76"/>
      <c r="H83" s="28" t="s">
        <v>14</v>
      </c>
      <c r="I83" s="31"/>
      <c r="J83" s="38">
        <v>70</v>
      </c>
    </row>
    <row r="84" s="5" customFormat="1" ht="42.75" spans="1:10">
      <c r="A84" s="41"/>
      <c r="B84" s="273" t="s">
        <v>559</v>
      </c>
      <c r="C84" s="36" t="s">
        <v>560</v>
      </c>
      <c r="D84" s="31" t="s">
        <v>561</v>
      </c>
      <c r="E84" s="31"/>
      <c r="F84" s="35"/>
      <c r="G84" s="76"/>
      <c r="H84" s="28" t="s">
        <v>14</v>
      </c>
      <c r="I84" s="31"/>
      <c r="J84" s="38">
        <v>14</v>
      </c>
    </row>
    <row r="85" s="5" customFormat="1" ht="57" spans="1:10">
      <c r="A85" s="38">
        <v>28</v>
      </c>
      <c r="B85" s="273" t="s">
        <v>562</v>
      </c>
      <c r="C85" s="36" t="s">
        <v>563</v>
      </c>
      <c r="D85" s="31" t="s">
        <v>564</v>
      </c>
      <c r="E85" s="31" t="s">
        <v>565</v>
      </c>
      <c r="F85" s="35" t="s">
        <v>82</v>
      </c>
      <c r="G85" s="76"/>
      <c r="H85" s="28" t="s">
        <v>14</v>
      </c>
      <c r="I85" s="31"/>
      <c r="J85" s="38">
        <v>60</v>
      </c>
    </row>
    <row r="86" s="5" customFormat="1" ht="42.75" spans="1:10">
      <c r="A86" s="38"/>
      <c r="B86" s="274" t="s">
        <v>566</v>
      </c>
      <c r="C86" s="36" t="s">
        <v>567</v>
      </c>
      <c r="D86" s="35" t="s">
        <v>568</v>
      </c>
      <c r="E86" s="35"/>
      <c r="F86" s="35"/>
      <c r="G86" s="35"/>
      <c r="H86" s="28" t="s">
        <v>14</v>
      </c>
      <c r="I86" s="35"/>
      <c r="J86" s="36">
        <v>12</v>
      </c>
    </row>
    <row r="87" s="5" customFormat="1" ht="250" customHeight="1" spans="1:10">
      <c r="A87" s="153" t="s">
        <v>569</v>
      </c>
      <c r="B87" s="154"/>
      <c r="C87" s="155"/>
      <c r="D87" s="156"/>
      <c r="E87" s="156"/>
      <c r="F87" s="156"/>
      <c r="G87" s="156"/>
      <c r="H87" s="156"/>
      <c r="I87" s="156"/>
      <c r="J87" s="155"/>
    </row>
    <row r="88" s="4" customFormat="1" ht="30" customHeight="1" spans="1:10">
      <c r="A88" s="28" t="s">
        <v>570</v>
      </c>
      <c r="B88" s="28"/>
      <c r="C88" s="28"/>
      <c r="D88" s="28"/>
      <c r="E88" s="28"/>
      <c r="F88" s="28"/>
      <c r="G88" s="28"/>
      <c r="H88" s="28"/>
      <c r="I88" s="28"/>
      <c r="J88" s="28"/>
    </row>
    <row r="89" s="4" customFormat="1" ht="57" spans="1:10">
      <c r="A89" s="86">
        <v>29</v>
      </c>
      <c r="B89" s="274" t="s">
        <v>571</v>
      </c>
      <c r="C89" s="83" t="s">
        <v>572</v>
      </c>
      <c r="D89" s="84" t="s">
        <v>573</v>
      </c>
      <c r="E89" s="84" t="s">
        <v>574</v>
      </c>
      <c r="F89" s="84" t="s">
        <v>82</v>
      </c>
      <c r="G89" s="84" t="s">
        <v>575</v>
      </c>
      <c r="H89" s="83" t="s">
        <v>14</v>
      </c>
      <c r="I89" s="85"/>
      <c r="J89" s="83">
        <v>35</v>
      </c>
    </row>
    <row r="90" s="4" customFormat="1" ht="57" spans="1:10">
      <c r="A90" s="78"/>
      <c r="B90" s="274" t="s">
        <v>576</v>
      </c>
      <c r="C90" s="83" t="s">
        <v>577</v>
      </c>
      <c r="D90" s="84" t="s">
        <v>578</v>
      </c>
      <c r="E90" s="84"/>
      <c r="F90" s="84"/>
      <c r="G90" s="85"/>
      <c r="H90" s="83" t="s">
        <v>14</v>
      </c>
      <c r="I90" s="85"/>
      <c r="J90" s="83">
        <v>7</v>
      </c>
    </row>
    <row r="91" s="4" customFormat="1" ht="57" spans="1:10">
      <c r="A91" s="82"/>
      <c r="B91" s="274" t="s">
        <v>579</v>
      </c>
      <c r="C91" s="83" t="s">
        <v>580</v>
      </c>
      <c r="D91" s="84" t="s">
        <v>581</v>
      </c>
      <c r="E91" s="84"/>
      <c r="F91" s="84"/>
      <c r="G91" s="85"/>
      <c r="H91" s="83" t="s">
        <v>14</v>
      </c>
      <c r="I91" s="85"/>
      <c r="J91" s="83">
        <v>35</v>
      </c>
    </row>
    <row r="92" s="4" customFormat="1" ht="42.75" spans="1:10">
      <c r="A92" s="86">
        <v>30</v>
      </c>
      <c r="B92" s="274" t="s">
        <v>582</v>
      </c>
      <c r="C92" s="83" t="s">
        <v>583</v>
      </c>
      <c r="D92" s="84" t="s">
        <v>584</v>
      </c>
      <c r="E92" s="84" t="s">
        <v>585</v>
      </c>
      <c r="F92" s="84" t="s">
        <v>82</v>
      </c>
      <c r="G92" s="85"/>
      <c r="H92" s="83" t="s">
        <v>14</v>
      </c>
      <c r="I92" s="85"/>
      <c r="J92" s="83">
        <v>25</v>
      </c>
    </row>
    <row r="93" s="4" customFormat="1" ht="42.75" spans="1:10">
      <c r="A93" s="82"/>
      <c r="B93" s="274" t="s">
        <v>586</v>
      </c>
      <c r="C93" s="83" t="s">
        <v>587</v>
      </c>
      <c r="D93" s="84" t="s">
        <v>588</v>
      </c>
      <c r="E93" s="84"/>
      <c r="F93" s="84"/>
      <c r="G93" s="85"/>
      <c r="H93" s="83" t="s">
        <v>14</v>
      </c>
      <c r="I93" s="85"/>
      <c r="J93" s="83">
        <v>5</v>
      </c>
    </row>
    <row r="94" s="4" customFormat="1" ht="57" spans="1:10">
      <c r="A94" s="86">
        <v>31</v>
      </c>
      <c r="B94" s="274" t="s">
        <v>589</v>
      </c>
      <c r="C94" s="83" t="s">
        <v>590</v>
      </c>
      <c r="D94" s="84" t="s">
        <v>591</v>
      </c>
      <c r="E94" s="84" t="s">
        <v>592</v>
      </c>
      <c r="F94" s="84" t="s">
        <v>82</v>
      </c>
      <c r="G94" s="85"/>
      <c r="H94" s="83" t="s">
        <v>14</v>
      </c>
      <c r="I94" s="85"/>
      <c r="J94" s="83">
        <v>35</v>
      </c>
    </row>
    <row r="95" s="4" customFormat="1" ht="57" spans="1:10">
      <c r="A95" s="82"/>
      <c r="B95" s="274" t="s">
        <v>593</v>
      </c>
      <c r="C95" s="83" t="s">
        <v>594</v>
      </c>
      <c r="D95" s="84" t="s">
        <v>595</v>
      </c>
      <c r="E95" s="84"/>
      <c r="F95" s="84"/>
      <c r="G95" s="85"/>
      <c r="H95" s="83" t="s">
        <v>14</v>
      </c>
      <c r="I95" s="85"/>
      <c r="J95" s="83">
        <v>7</v>
      </c>
    </row>
    <row r="96" s="4" customFormat="1" ht="57" spans="1:10">
      <c r="A96" s="86">
        <v>32</v>
      </c>
      <c r="B96" s="274" t="s">
        <v>596</v>
      </c>
      <c r="C96" s="83" t="s">
        <v>597</v>
      </c>
      <c r="D96" s="84" t="s">
        <v>598</v>
      </c>
      <c r="E96" s="84" t="s">
        <v>599</v>
      </c>
      <c r="F96" s="84" t="s">
        <v>600</v>
      </c>
      <c r="G96" s="85"/>
      <c r="H96" s="83" t="s">
        <v>14</v>
      </c>
      <c r="I96" s="85"/>
      <c r="J96" s="83">
        <v>150</v>
      </c>
    </row>
    <row r="97" s="4" customFormat="1" ht="57" spans="1:10">
      <c r="A97" s="78"/>
      <c r="B97" s="274" t="s">
        <v>601</v>
      </c>
      <c r="C97" s="83" t="s">
        <v>602</v>
      </c>
      <c r="D97" s="84" t="s">
        <v>603</v>
      </c>
      <c r="E97" s="84"/>
      <c r="F97" s="84"/>
      <c r="G97" s="84"/>
      <c r="H97" s="83" t="s">
        <v>14</v>
      </c>
      <c r="I97" s="85"/>
      <c r="J97" s="83">
        <v>30</v>
      </c>
    </row>
    <row r="98" s="4" customFormat="1" ht="57" spans="1:10">
      <c r="A98" s="82"/>
      <c r="B98" s="274" t="s">
        <v>604</v>
      </c>
      <c r="C98" s="83" t="s">
        <v>605</v>
      </c>
      <c r="D98" s="84" t="s">
        <v>606</v>
      </c>
      <c r="E98" s="84"/>
      <c r="F98" s="84"/>
      <c r="G98" s="84"/>
      <c r="H98" s="83" t="s">
        <v>14</v>
      </c>
      <c r="I98" s="85"/>
      <c r="J98" s="83">
        <v>30</v>
      </c>
    </row>
    <row r="99" s="4" customFormat="1" ht="85.5" spans="1:10">
      <c r="A99" s="86">
        <v>33</v>
      </c>
      <c r="B99" s="274" t="s">
        <v>607</v>
      </c>
      <c r="C99" s="83" t="s">
        <v>608</v>
      </c>
      <c r="D99" s="84" t="s">
        <v>609</v>
      </c>
      <c r="E99" s="84" t="s">
        <v>610</v>
      </c>
      <c r="F99" s="84" t="s">
        <v>611</v>
      </c>
      <c r="G99" s="84" t="s">
        <v>612</v>
      </c>
      <c r="H99" s="83" t="s">
        <v>14</v>
      </c>
      <c r="I99" s="85"/>
      <c r="J99" s="83">
        <v>40</v>
      </c>
    </row>
    <row r="100" s="4" customFormat="1" ht="42.75" spans="1:10">
      <c r="A100" s="78"/>
      <c r="B100" s="274" t="s">
        <v>613</v>
      </c>
      <c r="C100" s="83" t="s">
        <v>614</v>
      </c>
      <c r="D100" s="84" t="s">
        <v>615</v>
      </c>
      <c r="E100" s="84"/>
      <c r="F100" s="85"/>
      <c r="G100" s="84"/>
      <c r="H100" s="83" t="s">
        <v>14</v>
      </c>
      <c r="I100" s="85"/>
      <c r="J100" s="83">
        <v>10</v>
      </c>
    </row>
    <row r="101" s="4" customFormat="1" ht="42.75" spans="1:10">
      <c r="A101" s="78"/>
      <c r="B101" s="274" t="s">
        <v>616</v>
      </c>
      <c r="C101" s="83" t="s">
        <v>617</v>
      </c>
      <c r="D101" s="84" t="s">
        <v>618</v>
      </c>
      <c r="E101" s="84"/>
      <c r="F101" s="85"/>
      <c r="G101" s="84"/>
      <c r="H101" s="83" t="s">
        <v>14</v>
      </c>
      <c r="I101" s="85"/>
      <c r="J101" s="83">
        <v>10</v>
      </c>
    </row>
    <row r="102" s="4" customFormat="1" ht="42.75" spans="1:10">
      <c r="A102" s="78"/>
      <c r="B102" s="274" t="s">
        <v>619</v>
      </c>
      <c r="C102" s="83" t="s">
        <v>620</v>
      </c>
      <c r="D102" s="84" t="s">
        <v>621</v>
      </c>
      <c r="E102" s="84" t="s">
        <v>622</v>
      </c>
      <c r="F102" s="85"/>
      <c r="G102" s="84"/>
      <c r="H102" s="83" t="s">
        <v>14</v>
      </c>
      <c r="I102" s="85"/>
      <c r="J102" s="83">
        <v>40</v>
      </c>
    </row>
    <row r="103" s="4" customFormat="1" ht="42.75" spans="1:10">
      <c r="A103" s="78"/>
      <c r="B103" s="274" t="s">
        <v>623</v>
      </c>
      <c r="C103" s="83" t="s">
        <v>624</v>
      </c>
      <c r="D103" s="84" t="s">
        <v>625</v>
      </c>
      <c r="E103" s="84" t="s">
        <v>622</v>
      </c>
      <c r="F103" s="85"/>
      <c r="G103" s="84"/>
      <c r="H103" s="83" t="s">
        <v>14</v>
      </c>
      <c r="I103" s="85"/>
      <c r="J103" s="83">
        <v>40</v>
      </c>
    </row>
    <row r="104" s="4" customFormat="1" ht="42.75" spans="1:10">
      <c r="A104" s="78"/>
      <c r="B104" s="274" t="s">
        <v>626</v>
      </c>
      <c r="C104" s="83" t="s">
        <v>627</v>
      </c>
      <c r="D104" s="84" t="s">
        <v>628</v>
      </c>
      <c r="E104" s="84" t="s">
        <v>622</v>
      </c>
      <c r="F104" s="85"/>
      <c r="G104" s="84"/>
      <c r="H104" s="83" t="s">
        <v>14</v>
      </c>
      <c r="I104" s="85"/>
      <c r="J104" s="83">
        <v>40</v>
      </c>
    </row>
    <row r="105" s="4" customFormat="1" ht="42.75" spans="1:10">
      <c r="A105" s="78"/>
      <c r="B105" s="274" t="s">
        <v>629</v>
      </c>
      <c r="C105" s="83" t="s">
        <v>630</v>
      </c>
      <c r="D105" s="84" t="s">
        <v>631</v>
      </c>
      <c r="E105" s="84" t="s">
        <v>622</v>
      </c>
      <c r="F105" s="85"/>
      <c r="G105" s="84"/>
      <c r="H105" s="83" t="s">
        <v>14</v>
      </c>
      <c r="I105" s="85"/>
      <c r="J105" s="83">
        <v>40</v>
      </c>
    </row>
    <row r="106" s="4" customFormat="1" ht="42.75" spans="1:10">
      <c r="A106" s="78"/>
      <c r="B106" s="274" t="s">
        <v>632</v>
      </c>
      <c r="C106" s="83" t="s">
        <v>633</v>
      </c>
      <c r="D106" s="84" t="s">
        <v>634</v>
      </c>
      <c r="E106" s="84" t="s">
        <v>622</v>
      </c>
      <c r="F106" s="85"/>
      <c r="G106" s="84"/>
      <c r="H106" s="83" t="s">
        <v>14</v>
      </c>
      <c r="I106" s="85"/>
      <c r="J106" s="83">
        <v>40</v>
      </c>
    </row>
    <row r="107" s="4" customFormat="1" ht="42.75" spans="1:10">
      <c r="A107" s="82"/>
      <c r="B107" s="274" t="s">
        <v>635</v>
      </c>
      <c r="C107" s="83" t="s">
        <v>636</v>
      </c>
      <c r="D107" s="84" t="s">
        <v>637</v>
      </c>
      <c r="E107" s="84" t="s">
        <v>622</v>
      </c>
      <c r="F107" s="85"/>
      <c r="G107" s="84"/>
      <c r="H107" s="83" t="s">
        <v>14</v>
      </c>
      <c r="I107" s="85"/>
      <c r="J107" s="83">
        <v>40</v>
      </c>
    </row>
    <row r="108" s="4" customFormat="1" ht="42.75" spans="1:10">
      <c r="A108" s="86">
        <v>34</v>
      </c>
      <c r="B108" s="274" t="s">
        <v>638</v>
      </c>
      <c r="C108" s="83" t="s">
        <v>639</v>
      </c>
      <c r="D108" s="84" t="s">
        <v>640</v>
      </c>
      <c r="E108" s="84" t="s">
        <v>641</v>
      </c>
      <c r="F108" s="85"/>
      <c r="G108" s="84" t="s">
        <v>642</v>
      </c>
      <c r="H108" s="83" t="s">
        <v>14</v>
      </c>
      <c r="I108" s="85"/>
      <c r="J108" s="83">
        <v>20</v>
      </c>
    </row>
    <row r="109" s="4" customFormat="1" ht="42.75" spans="1:10">
      <c r="A109" s="82"/>
      <c r="B109" s="274" t="s">
        <v>643</v>
      </c>
      <c r="C109" s="83" t="s">
        <v>644</v>
      </c>
      <c r="D109" s="84" t="s">
        <v>640</v>
      </c>
      <c r="E109" s="84" t="s">
        <v>645</v>
      </c>
      <c r="F109" s="85"/>
      <c r="G109" s="85"/>
      <c r="H109" s="83" t="s">
        <v>14</v>
      </c>
      <c r="I109" s="85"/>
      <c r="J109" s="83">
        <v>20</v>
      </c>
    </row>
    <row r="110" s="4" customFormat="1" ht="42.75" spans="1:10">
      <c r="A110" s="88">
        <v>35</v>
      </c>
      <c r="B110" s="274" t="s">
        <v>646</v>
      </c>
      <c r="C110" s="83" t="s">
        <v>647</v>
      </c>
      <c r="D110" s="84" t="s">
        <v>648</v>
      </c>
      <c r="E110" s="84" t="s">
        <v>649</v>
      </c>
      <c r="F110" s="85"/>
      <c r="G110" s="85"/>
      <c r="H110" s="83" t="s">
        <v>14</v>
      </c>
      <c r="I110" s="85"/>
      <c r="J110" s="83">
        <v>40</v>
      </c>
    </row>
    <row r="111" s="4" customFormat="1" ht="42.75" spans="1:10">
      <c r="A111" s="86">
        <v>36</v>
      </c>
      <c r="B111" s="274" t="s">
        <v>650</v>
      </c>
      <c r="C111" s="83" t="s">
        <v>651</v>
      </c>
      <c r="D111" s="84" t="s">
        <v>652</v>
      </c>
      <c r="E111" s="84" t="s">
        <v>653</v>
      </c>
      <c r="F111" s="84" t="s">
        <v>82</v>
      </c>
      <c r="G111" s="85"/>
      <c r="H111" s="83" t="s">
        <v>14</v>
      </c>
      <c r="I111" s="85"/>
      <c r="J111" s="83">
        <v>60</v>
      </c>
    </row>
    <row r="112" s="4" customFormat="1" ht="42.75" spans="1:10">
      <c r="A112" s="82"/>
      <c r="B112" s="274" t="s">
        <v>654</v>
      </c>
      <c r="C112" s="83" t="s">
        <v>655</v>
      </c>
      <c r="D112" s="84" t="s">
        <v>656</v>
      </c>
      <c r="E112" s="84"/>
      <c r="F112" s="84"/>
      <c r="G112" s="85"/>
      <c r="H112" s="83" t="s">
        <v>14</v>
      </c>
      <c r="I112" s="85"/>
      <c r="J112" s="83">
        <v>12</v>
      </c>
    </row>
    <row r="113" s="4" customFormat="1" ht="42.75" spans="1:10">
      <c r="A113" s="86">
        <v>37</v>
      </c>
      <c r="B113" s="274" t="s">
        <v>657</v>
      </c>
      <c r="C113" s="83" t="s">
        <v>658</v>
      </c>
      <c r="D113" s="84" t="s">
        <v>659</v>
      </c>
      <c r="E113" s="84" t="s">
        <v>653</v>
      </c>
      <c r="F113" s="84" t="s">
        <v>82</v>
      </c>
      <c r="G113" s="85"/>
      <c r="H113" s="83" t="s">
        <v>14</v>
      </c>
      <c r="I113" s="85"/>
      <c r="J113" s="83">
        <v>53</v>
      </c>
    </row>
    <row r="114" s="4" customFormat="1" ht="42.75" spans="1:10">
      <c r="A114" s="82"/>
      <c r="B114" s="274" t="s">
        <v>660</v>
      </c>
      <c r="C114" s="83" t="s">
        <v>661</v>
      </c>
      <c r="D114" s="84" t="s">
        <v>662</v>
      </c>
      <c r="E114" s="84"/>
      <c r="F114" s="85"/>
      <c r="G114" s="85"/>
      <c r="H114" s="83" t="s">
        <v>14</v>
      </c>
      <c r="I114" s="85"/>
      <c r="J114" s="83">
        <v>10.6</v>
      </c>
    </row>
    <row r="115" s="4" customFormat="1" ht="42.75" spans="1:10">
      <c r="A115" s="86">
        <v>38</v>
      </c>
      <c r="B115" s="274" t="s">
        <v>663</v>
      </c>
      <c r="C115" s="83" t="s">
        <v>664</v>
      </c>
      <c r="D115" s="84" t="s">
        <v>665</v>
      </c>
      <c r="E115" s="84" t="s">
        <v>653</v>
      </c>
      <c r="F115" s="84" t="s">
        <v>666</v>
      </c>
      <c r="G115" s="85"/>
      <c r="H115" s="83" t="s">
        <v>14</v>
      </c>
      <c r="I115" s="85"/>
      <c r="J115" s="83">
        <v>80</v>
      </c>
    </row>
    <row r="116" s="4" customFormat="1" ht="42.75" spans="1:10">
      <c r="A116" s="78"/>
      <c r="B116" s="274" t="s">
        <v>667</v>
      </c>
      <c r="C116" s="83" t="s">
        <v>668</v>
      </c>
      <c r="D116" s="84" t="s">
        <v>669</v>
      </c>
      <c r="E116" s="84"/>
      <c r="F116" s="84"/>
      <c r="G116" s="85"/>
      <c r="H116" s="83" t="s">
        <v>14</v>
      </c>
      <c r="I116" s="85"/>
      <c r="J116" s="83">
        <v>8</v>
      </c>
    </row>
    <row r="117" s="4" customFormat="1" ht="42.75" spans="1:10">
      <c r="A117" s="82"/>
      <c r="B117" s="274" t="s">
        <v>670</v>
      </c>
      <c r="C117" s="83" t="s">
        <v>671</v>
      </c>
      <c r="D117" s="84" t="s">
        <v>672</v>
      </c>
      <c r="E117" s="84"/>
      <c r="F117" s="84"/>
      <c r="G117" s="85"/>
      <c r="H117" s="83" t="s">
        <v>14</v>
      </c>
      <c r="I117" s="85"/>
      <c r="J117" s="83">
        <v>16</v>
      </c>
    </row>
    <row r="118" s="4" customFormat="1" ht="42.75" spans="1:10">
      <c r="A118" s="86">
        <v>39</v>
      </c>
      <c r="B118" s="274" t="s">
        <v>673</v>
      </c>
      <c r="C118" s="83" t="s">
        <v>674</v>
      </c>
      <c r="D118" s="84" t="s">
        <v>675</v>
      </c>
      <c r="E118" s="84" t="s">
        <v>653</v>
      </c>
      <c r="F118" s="84" t="s">
        <v>82</v>
      </c>
      <c r="G118" s="85"/>
      <c r="H118" s="83" t="s">
        <v>676</v>
      </c>
      <c r="I118" s="85"/>
      <c r="J118" s="83">
        <v>55</v>
      </c>
    </row>
    <row r="119" s="4" customFormat="1" ht="42.75" spans="1:10">
      <c r="A119" s="82"/>
      <c r="B119" s="274" t="s">
        <v>677</v>
      </c>
      <c r="C119" s="83" t="s">
        <v>678</v>
      </c>
      <c r="D119" s="84" t="s">
        <v>679</v>
      </c>
      <c r="E119" s="84"/>
      <c r="F119" s="84"/>
      <c r="G119" s="85"/>
      <c r="H119" s="83" t="s">
        <v>676</v>
      </c>
      <c r="I119" s="85"/>
      <c r="J119" s="83">
        <v>11</v>
      </c>
    </row>
    <row r="120" s="4" customFormat="1" ht="42.75" spans="1:10">
      <c r="A120" s="86">
        <v>40</v>
      </c>
      <c r="B120" s="274" t="s">
        <v>680</v>
      </c>
      <c r="C120" s="83" t="s">
        <v>681</v>
      </c>
      <c r="D120" s="84" t="s">
        <v>682</v>
      </c>
      <c r="E120" s="84" t="s">
        <v>653</v>
      </c>
      <c r="F120" s="84" t="s">
        <v>82</v>
      </c>
      <c r="G120" s="85"/>
      <c r="H120" s="83" t="s">
        <v>14</v>
      </c>
      <c r="I120" s="85"/>
      <c r="J120" s="83">
        <v>80</v>
      </c>
    </row>
    <row r="121" s="4" customFormat="1" ht="42.75" spans="1:10">
      <c r="A121" s="82"/>
      <c r="B121" s="274" t="s">
        <v>683</v>
      </c>
      <c r="C121" s="83" t="s">
        <v>684</v>
      </c>
      <c r="D121" s="84" t="s">
        <v>685</v>
      </c>
      <c r="E121" s="84"/>
      <c r="F121" s="84"/>
      <c r="G121" s="85"/>
      <c r="H121" s="83" t="s">
        <v>14</v>
      </c>
      <c r="I121" s="85"/>
      <c r="J121" s="83">
        <v>16</v>
      </c>
    </row>
    <row r="122" s="4" customFormat="1" ht="42.75" spans="1:10">
      <c r="A122" s="86">
        <v>41</v>
      </c>
      <c r="B122" s="274" t="s">
        <v>686</v>
      </c>
      <c r="C122" s="83" t="s">
        <v>687</v>
      </c>
      <c r="D122" s="84" t="s">
        <v>688</v>
      </c>
      <c r="E122" s="84" t="s">
        <v>653</v>
      </c>
      <c r="F122" s="84" t="s">
        <v>82</v>
      </c>
      <c r="G122" s="85"/>
      <c r="H122" s="83" t="s">
        <v>14</v>
      </c>
      <c r="I122" s="85"/>
      <c r="J122" s="83">
        <v>65</v>
      </c>
    </row>
    <row r="123" s="4" customFormat="1" ht="42.75" spans="1:10">
      <c r="A123" s="82"/>
      <c r="B123" s="274" t="s">
        <v>689</v>
      </c>
      <c r="C123" s="83" t="s">
        <v>690</v>
      </c>
      <c r="D123" s="84" t="s">
        <v>691</v>
      </c>
      <c r="E123" s="84"/>
      <c r="F123" s="84"/>
      <c r="G123" s="85"/>
      <c r="H123" s="83" t="s">
        <v>14</v>
      </c>
      <c r="I123" s="85"/>
      <c r="J123" s="83">
        <v>13</v>
      </c>
    </row>
    <row r="124" s="4" customFormat="1" ht="57" spans="1:10">
      <c r="A124" s="86">
        <v>42</v>
      </c>
      <c r="B124" s="274" t="s">
        <v>692</v>
      </c>
      <c r="C124" s="83" t="s">
        <v>693</v>
      </c>
      <c r="D124" s="84" t="s">
        <v>694</v>
      </c>
      <c r="E124" s="84" t="s">
        <v>695</v>
      </c>
      <c r="F124" s="84" t="s">
        <v>82</v>
      </c>
      <c r="G124" s="85"/>
      <c r="H124" s="83" t="s">
        <v>14</v>
      </c>
      <c r="I124" s="85"/>
      <c r="J124" s="83">
        <v>75</v>
      </c>
    </row>
    <row r="125" s="4" customFormat="1" ht="42.75" spans="1:10">
      <c r="A125" s="82"/>
      <c r="B125" s="274" t="s">
        <v>696</v>
      </c>
      <c r="C125" s="83" t="s">
        <v>697</v>
      </c>
      <c r="D125" s="84" t="s">
        <v>698</v>
      </c>
      <c r="E125" s="84"/>
      <c r="F125" s="84"/>
      <c r="G125" s="85"/>
      <c r="H125" s="83" t="s">
        <v>14</v>
      </c>
      <c r="I125" s="85"/>
      <c r="J125" s="83">
        <v>15</v>
      </c>
    </row>
    <row r="126" s="4" customFormat="1" ht="42.75" spans="1:10">
      <c r="A126" s="86">
        <v>43</v>
      </c>
      <c r="B126" s="274" t="s">
        <v>699</v>
      </c>
      <c r="C126" s="83" t="s">
        <v>700</v>
      </c>
      <c r="D126" s="84" t="s">
        <v>701</v>
      </c>
      <c r="E126" s="84" t="s">
        <v>653</v>
      </c>
      <c r="F126" s="84" t="s">
        <v>82</v>
      </c>
      <c r="G126" s="85"/>
      <c r="H126" s="83" t="s">
        <v>702</v>
      </c>
      <c r="I126" s="85"/>
      <c r="J126" s="83">
        <v>48</v>
      </c>
    </row>
    <row r="127" s="4" customFormat="1" ht="42.75" spans="1:10">
      <c r="A127" s="82"/>
      <c r="B127" s="274" t="s">
        <v>703</v>
      </c>
      <c r="C127" s="83" t="s">
        <v>704</v>
      </c>
      <c r="D127" s="84" t="s">
        <v>705</v>
      </c>
      <c r="E127" s="84"/>
      <c r="F127" s="84"/>
      <c r="G127" s="85"/>
      <c r="H127" s="83" t="s">
        <v>702</v>
      </c>
      <c r="I127" s="85"/>
      <c r="J127" s="83">
        <v>9.6</v>
      </c>
    </row>
    <row r="128" s="4" customFormat="1" ht="42.75" spans="1:10">
      <c r="A128" s="86">
        <v>44</v>
      </c>
      <c r="B128" s="274" t="s">
        <v>706</v>
      </c>
      <c r="C128" s="83" t="s">
        <v>707</v>
      </c>
      <c r="D128" s="84" t="s">
        <v>708</v>
      </c>
      <c r="E128" s="84" t="s">
        <v>653</v>
      </c>
      <c r="F128" s="84" t="s">
        <v>82</v>
      </c>
      <c r="G128" s="85"/>
      <c r="H128" s="83" t="s">
        <v>14</v>
      </c>
      <c r="I128" s="85"/>
      <c r="J128" s="83">
        <v>70</v>
      </c>
    </row>
    <row r="129" s="4" customFormat="1" ht="42.75" spans="1:10">
      <c r="A129" s="82"/>
      <c r="B129" s="274" t="s">
        <v>709</v>
      </c>
      <c r="C129" s="83" t="s">
        <v>710</v>
      </c>
      <c r="D129" s="84" t="s">
        <v>711</v>
      </c>
      <c r="E129" s="84"/>
      <c r="F129" s="85"/>
      <c r="G129" s="85"/>
      <c r="H129" s="83" t="s">
        <v>14</v>
      </c>
      <c r="I129" s="85"/>
      <c r="J129" s="83">
        <v>14</v>
      </c>
    </row>
    <row r="130" s="4" customFormat="1" ht="57" spans="1:10">
      <c r="A130" s="86">
        <v>45</v>
      </c>
      <c r="B130" s="275" t="s">
        <v>712</v>
      </c>
      <c r="C130" s="91" t="s">
        <v>713</v>
      </c>
      <c r="D130" s="92" t="s">
        <v>714</v>
      </c>
      <c r="E130" s="92" t="s">
        <v>695</v>
      </c>
      <c r="F130" s="93"/>
      <c r="G130" s="93"/>
      <c r="H130" s="91" t="s">
        <v>676</v>
      </c>
      <c r="I130" s="93"/>
      <c r="J130" s="91">
        <v>50</v>
      </c>
    </row>
    <row r="131" s="4" customFormat="1" ht="42.75" spans="1:10">
      <c r="A131" s="77">
        <v>46</v>
      </c>
      <c r="B131" s="274" t="s">
        <v>715</v>
      </c>
      <c r="C131" s="28" t="s">
        <v>716</v>
      </c>
      <c r="D131" s="31" t="s">
        <v>717</v>
      </c>
      <c r="E131" s="31" t="s">
        <v>653</v>
      </c>
      <c r="F131" s="84" t="s">
        <v>82</v>
      </c>
      <c r="G131" s="76"/>
      <c r="H131" s="28" t="s">
        <v>14</v>
      </c>
      <c r="I131" s="76"/>
      <c r="J131" s="28">
        <v>80</v>
      </c>
    </row>
    <row r="132" s="6" customFormat="1" ht="42.75" spans="1:10">
      <c r="A132" s="157"/>
      <c r="B132" s="276" t="s">
        <v>718</v>
      </c>
      <c r="C132" s="159" t="s">
        <v>719</v>
      </c>
      <c r="D132" s="158" t="s">
        <v>720</v>
      </c>
      <c r="E132" s="158"/>
      <c r="F132" s="158"/>
      <c r="G132" s="158"/>
      <c r="H132" s="28" t="s">
        <v>14</v>
      </c>
      <c r="I132" s="158"/>
      <c r="J132" s="159">
        <v>16</v>
      </c>
    </row>
    <row r="133" s="6" customFormat="1" ht="222" customHeight="1" spans="1:10">
      <c r="A133" s="160" t="s">
        <v>721</v>
      </c>
      <c r="B133" s="161"/>
      <c r="C133" s="162"/>
      <c r="D133" s="163"/>
      <c r="E133" s="163"/>
      <c r="F133" s="163"/>
      <c r="G133" s="163"/>
      <c r="H133" s="163"/>
      <c r="I133" s="163"/>
      <c r="J133" s="164"/>
    </row>
  </sheetData>
  <autoFilter xmlns:etc="http://www.wps.cn/officeDocument/2017/etCustomData" ref="A3:J133" etc:filterBottomFollowUsedRange="0">
    <extLst/>
  </autoFilter>
  <mergeCells count="53">
    <mergeCell ref="C1:I1"/>
    <mergeCell ref="A2:J2"/>
    <mergeCell ref="A4:J4"/>
    <mergeCell ref="A36:J36"/>
    <mergeCell ref="A37:J37"/>
    <mergeCell ref="A87:J87"/>
    <mergeCell ref="A88:J88"/>
    <mergeCell ref="A133:J133"/>
    <mergeCell ref="A5:A8"/>
    <mergeCell ref="A9:A12"/>
    <mergeCell ref="A13:A16"/>
    <mergeCell ref="A17:A20"/>
    <mergeCell ref="A21:A22"/>
    <mergeCell ref="A23:A26"/>
    <mergeCell ref="A27:A28"/>
    <mergeCell ref="A29:A30"/>
    <mergeCell ref="A31:A33"/>
    <mergeCell ref="A34:A35"/>
    <mergeCell ref="A38:A44"/>
    <mergeCell ref="A45:A46"/>
    <mergeCell ref="A47:A49"/>
    <mergeCell ref="A50:A51"/>
    <mergeCell ref="A52:A53"/>
    <mergeCell ref="A54:A56"/>
    <mergeCell ref="A57:A59"/>
    <mergeCell ref="A60:A61"/>
    <mergeCell ref="A62:A63"/>
    <mergeCell ref="A64:A66"/>
    <mergeCell ref="A67:A68"/>
    <mergeCell ref="A69:A72"/>
    <mergeCell ref="A73:A74"/>
    <mergeCell ref="A75:A76"/>
    <mergeCell ref="A77:A80"/>
    <mergeCell ref="A81:A82"/>
    <mergeCell ref="A83:A84"/>
    <mergeCell ref="A85:A86"/>
    <mergeCell ref="A89:A91"/>
    <mergeCell ref="A92:A93"/>
    <mergeCell ref="A94:A95"/>
    <mergeCell ref="A96:A98"/>
    <mergeCell ref="A99:A107"/>
    <mergeCell ref="A108:A109"/>
    <mergeCell ref="A111:A112"/>
    <mergeCell ref="A113:A114"/>
    <mergeCell ref="A115:A117"/>
    <mergeCell ref="A118:A119"/>
    <mergeCell ref="A120:A121"/>
    <mergeCell ref="A122:A123"/>
    <mergeCell ref="A124:A125"/>
    <mergeCell ref="A126:A127"/>
    <mergeCell ref="A128:A129"/>
    <mergeCell ref="A131:A132"/>
    <mergeCell ref="I5:I16"/>
  </mergeCells>
  <pageMargins left="0.751388888888889" right="0.751388888888889" top="1" bottom="1" header="0.5" footer="0.5"/>
  <pageSetup paperSize="9" scale="60" fitToHeight="0" orientation="landscape" horizontalDpi="600"/>
  <headerFooter/>
  <rowBreaks count="2" manualBreakCount="2">
    <brk id="21" max="16383" man="1"/>
    <brk id="33" max="16383"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34"/>
  <sheetViews>
    <sheetView tabSelected="1" zoomScale="80" zoomScaleNormal="80" workbookViewId="0">
      <selection activeCell="Q11" sqref="Q11"/>
    </sheetView>
  </sheetViews>
  <sheetFormatPr defaultColWidth="9" defaultRowHeight="13.5"/>
  <cols>
    <col min="1" max="1" width="5.625" style="96" customWidth="1"/>
    <col min="2" max="2" width="19.4416666666667" style="96" customWidth="1"/>
    <col min="3" max="3" width="21.8916666666667" style="100" customWidth="1"/>
    <col min="4" max="4" width="42.775" style="96" customWidth="1"/>
    <col min="5" max="5" width="36.9416666666667" style="96" customWidth="1"/>
    <col min="6" max="6" width="22.625" style="101" customWidth="1"/>
    <col min="7" max="7" width="12.3666666666667" style="96" customWidth="1"/>
    <col min="8" max="8" width="10.6416666666667" style="96" customWidth="1"/>
    <col min="9" max="9" width="12.025" style="96" customWidth="1"/>
    <col min="10" max="10" width="10.625" style="102" customWidth="1"/>
    <col min="11" max="12" width="10.625" style="103" customWidth="1"/>
    <col min="13" max="13" width="3.60833333333333" style="104" customWidth="1"/>
    <col min="14" max="16384" width="9" style="96"/>
  </cols>
  <sheetData>
    <row r="1" s="95" customFormat="1" ht="38" customHeight="1" spans="1:13">
      <c r="A1" s="105" t="s">
        <v>62</v>
      </c>
      <c r="B1" s="105"/>
      <c r="C1" s="106"/>
      <c r="D1" s="107"/>
      <c r="E1" s="107"/>
      <c r="F1" s="108"/>
      <c r="G1" s="107"/>
      <c r="H1" s="107"/>
      <c r="I1" s="107"/>
      <c r="J1" s="102"/>
      <c r="K1" s="123"/>
      <c r="L1" s="123"/>
      <c r="M1" s="124"/>
    </row>
    <row r="2" s="96" customFormat="1" ht="40" customHeight="1" spans="1:13">
      <c r="A2" s="109" t="s">
        <v>722</v>
      </c>
      <c r="B2" s="109"/>
      <c r="C2" s="109"/>
      <c r="D2" s="109"/>
      <c r="E2" s="109"/>
      <c r="F2" s="109"/>
      <c r="G2" s="109"/>
      <c r="H2" s="109"/>
      <c r="I2" s="109"/>
      <c r="J2" s="109"/>
      <c r="K2" s="109"/>
      <c r="L2" s="109"/>
      <c r="M2" s="109"/>
    </row>
    <row r="3" s="97" customFormat="1" ht="40" customHeight="1" spans="1:13">
      <c r="A3" s="110" t="s">
        <v>1</v>
      </c>
      <c r="B3" s="110" t="s">
        <v>248</v>
      </c>
      <c r="C3" s="110" t="s">
        <v>2</v>
      </c>
      <c r="D3" s="110" t="s">
        <v>3</v>
      </c>
      <c r="E3" s="110" t="s">
        <v>4</v>
      </c>
      <c r="F3" s="110" t="s">
        <v>5</v>
      </c>
      <c r="G3" s="110" t="s">
        <v>6</v>
      </c>
      <c r="H3" s="110" t="s">
        <v>7</v>
      </c>
      <c r="I3" s="110" t="s">
        <v>8</v>
      </c>
      <c r="J3" s="125" t="s">
        <v>723</v>
      </c>
      <c r="K3" s="125"/>
      <c r="L3" s="125"/>
      <c r="M3" s="126"/>
    </row>
    <row r="4" s="98" customFormat="1" ht="30" customHeight="1" spans="1:13">
      <c r="A4" s="110"/>
      <c r="B4" s="110"/>
      <c r="C4" s="110"/>
      <c r="D4" s="110"/>
      <c r="E4" s="110"/>
      <c r="F4" s="110"/>
      <c r="G4" s="110"/>
      <c r="H4" s="110"/>
      <c r="I4" s="110"/>
      <c r="J4" s="127" t="s">
        <v>724</v>
      </c>
      <c r="K4" s="113" t="s">
        <v>725</v>
      </c>
      <c r="L4" s="113" t="s">
        <v>726</v>
      </c>
      <c r="M4" s="128"/>
    </row>
    <row r="5" s="98" customFormat="1" ht="30" customHeight="1" spans="1:13">
      <c r="A5" s="111" t="s">
        <v>294</v>
      </c>
      <c r="B5" s="111"/>
      <c r="C5" s="111"/>
      <c r="D5" s="111"/>
      <c r="E5" s="111"/>
      <c r="F5" s="111"/>
      <c r="G5" s="111"/>
      <c r="H5" s="111"/>
      <c r="I5" s="111"/>
      <c r="J5" s="111"/>
      <c r="K5" s="111"/>
      <c r="L5" s="111"/>
      <c r="M5" s="128"/>
    </row>
    <row r="6" s="4" customFormat="1" ht="76" customHeight="1" spans="1:13">
      <c r="A6" s="20">
        <v>1</v>
      </c>
      <c r="B6" s="270" t="s">
        <v>295</v>
      </c>
      <c r="C6" s="22" t="s">
        <v>64</v>
      </c>
      <c r="D6" s="23" t="s">
        <v>296</v>
      </c>
      <c r="E6" s="23" t="s">
        <v>297</v>
      </c>
      <c r="F6" s="24" t="s">
        <v>298</v>
      </c>
      <c r="G6" s="25"/>
      <c r="H6" s="21" t="s">
        <v>68</v>
      </c>
      <c r="I6" s="59" t="s">
        <v>299</v>
      </c>
      <c r="J6" s="60">
        <v>48</v>
      </c>
      <c r="K6" s="61">
        <f t="shared" ref="K6:K27" si="0">J6*0.9</f>
        <v>43.2</v>
      </c>
      <c r="L6" s="61">
        <f t="shared" ref="L6:L27" si="1">K6*0.9</f>
        <v>38.88</v>
      </c>
      <c r="M6" s="62"/>
    </row>
    <row r="7" s="4" customFormat="1" ht="51" customHeight="1" spans="1:13">
      <c r="A7" s="20"/>
      <c r="B7" s="270" t="s">
        <v>300</v>
      </c>
      <c r="C7" s="22" t="s">
        <v>301</v>
      </c>
      <c r="D7" s="23" t="s">
        <v>302</v>
      </c>
      <c r="E7" s="23"/>
      <c r="F7" s="24"/>
      <c r="G7" s="25"/>
      <c r="H7" s="21" t="s">
        <v>68</v>
      </c>
      <c r="I7" s="59"/>
      <c r="J7" s="63">
        <v>9.6</v>
      </c>
      <c r="K7" s="64">
        <f t="shared" si="0"/>
        <v>8.64</v>
      </c>
      <c r="L7" s="64">
        <f t="shared" si="1"/>
        <v>7.776</v>
      </c>
      <c r="M7" s="65"/>
    </row>
    <row r="8" s="4" customFormat="1" ht="51" customHeight="1" spans="1:13">
      <c r="A8" s="20"/>
      <c r="B8" s="270" t="s">
        <v>303</v>
      </c>
      <c r="C8" s="22" t="s">
        <v>304</v>
      </c>
      <c r="D8" s="23" t="s">
        <v>305</v>
      </c>
      <c r="E8" s="23"/>
      <c r="F8" s="24"/>
      <c r="G8" s="25"/>
      <c r="H8" s="21" t="s">
        <v>68</v>
      </c>
      <c r="I8" s="59"/>
      <c r="J8" s="60">
        <v>24</v>
      </c>
      <c r="K8" s="61">
        <f t="shared" si="0"/>
        <v>21.6</v>
      </c>
      <c r="L8" s="61">
        <f t="shared" si="1"/>
        <v>19.44</v>
      </c>
      <c r="M8" s="62"/>
    </row>
    <row r="9" s="4" customFormat="1" ht="51" customHeight="1" spans="1:13">
      <c r="A9" s="21"/>
      <c r="B9" s="270" t="s">
        <v>306</v>
      </c>
      <c r="C9" s="22" t="s">
        <v>307</v>
      </c>
      <c r="D9" s="23" t="s">
        <v>308</v>
      </c>
      <c r="E9" s="23"/>
      <c r="F9" s="24"/>
      <c r="G9" s="25"/>
      <c r="H9" s="21" t="s">
        <v>68</v>
      </c>
      <c r="I9" s="59"/>
      <c r="J9" s="63">
        <v>9.6</v>
      </c>
      <c r="K9" s="64">
        <f t="shared" si="0"/>
        <v>8.64</v>
      </c>
      <c r="L9" s="64">
        <f t="shared" si="1"/>
        <v>7.776</v>
      </c>
      <c r="M9" s="65"/>
    </row>
    <row r="10" s="4" customFormat="1" ht="57" spans="1:13">
      <c r="A10" s="26">
        <v>2</v>
      </c>
      <c r="B10" s="271" t="s">
        <v>309</v>
      </c>
      <c r="C10" s="28" t="s">
        <v>69</v>
      </c>
      <c r="D10" s="29" t="s">
        <v>310</v>
      </c>
      <c r="E10" s="29" t="s">
        <v>297</v>
      </c>
      <c r="F10" s="24" t="s">
        <v>298</v>
      </c>
      <c r="G10" s="30"/>
      <c r="H10" s="27" t="s">
        <v>68</v>
      </c>
      <c r="I10" s="59"/>
      <c r="J10" s="60">
        <v>64</v>
      </c>
      <c r="K10" s="61">
        <f t="shared" si="0"/>
        <v>57.6</v>
      </c>
      <c r="L10" s="61">
        <f t="shared" si="1"/>
        <v>51.84</v>
      </c>
      <c r="M10" s="62"/>
    </row>
    <row r="11" s="4" customFormat="1" ht="48" customHeight="1" spans="1:13">
      <c r="A11" s="20"/>
      <c r="B11" s="271" t="s">
        <v>311</v>
      </c>
      <c r="C11" s="28" t="s">
        <v>312</v>
      </c>
      <c r="D11" s="29" t="s">
        <v>313</v>
      </c>
      <c r="E11" s="29"/>
      <c r="F11" s="24"/>
      <c r="G11" s="31"/>
      <c r="H11" s="27" t="s">
        <v>68</v>
      </c>
      <c r="I11" s="59"/>
      <c r="J11" s="63">
        <v>12.8</v>
      </c>
      <c r="K11" s="64">
        <f t="shared" si="0"/>
        <v>11.52</v>
      </c>
      <c r="L11" s="64">
        <f t="shared" si="1"/>
        <v>10.368</v>
      </c>
      <c r="M11" s="65"/>
    </row>
    <row r="12" s="4" customFormat="1" ht="48" customHeight="1" spans="1:13">
      <c r="A12" s="20"/>
      <c r="B12" s="271" t="s">
        <v>314</v>
      </c>
      <c r="C12" s="28" t="s">
        <v>315</v>
      </c>
      <c r="D12" s="29" t="s">
        <v>316</v>
      </c>
      <c r="E12" s="29"/>
      <c r="F12" s="24"/>
      <c r="G12" s="31"/>
      <c r="H12" s="27" t="s">
        <v>68</v>
      </c>
      <c r="I12" s="59"/>
      <c r="J12" s="60">
        <v>32</v>
      </c>
      <c r="K12" s="61">
        <f t="shared" si="0"/>
        <v>28.8</v>
      </c>
      <c r="L12" s="61">
        <f t="shared" si="1"/>
        <v>25.92</v>
      </c>
      <c r="M12" s="62"/>
    </row>
    <row r="13" s="4" customFormat="1" ht="48" customHeight="1" spans="1:13">
      <c r="A13" s="21"/>
      <c r="B13" s="271" t="s">
        <v>317</v>
      </c>
      <c r="C13" s="28" t="s">
        <v>318</v>
      </c>
      <c r="D13" s="29" t="s">
        <v>319</v>
      </c>
      <c r="E13" s="29"/>
      <c r="F13" s="24"/>
      <c r="G13" s="31"/>
      <c r="H13" s="27" t="s">
        <v>68</v>
      </c>
      <c r="I13" s="59"/>
      <c r="J13" s="63">
        <v>12.8</v>
      </c>
      <c r="K13" s="64">
        <f t="shared" si="0"/>
        <v>11.52</v>
      </c>
      <c r="L13" s="64">
        <f t="shared" si="1"/>
        <v>10.368</v>
      </c>
      <c r="M13" s="65"/>
    </row>
    <row r="14" s="4" customFormat="1" ht="57" spans="1:13">
      <c r="A14" s="26">
        <v>3</v>
      </c>
      <c r="B14" s="271" t="s">
        <v>320</v>
      </c>
      <c r="C14" s="28" t="s">
        <v>72</v>
      </c>
      <c r="D14" s="29" t="s">
        <v>321</v>
      </c>
      <c r="E14" s="29" t="s">
        <v>297</v>
      </c>
      <c r="F14" s="24" t="s">
        <v>298</v>
      </c>
      <c r="G14" s="31"/>
      <c r="H14" s="27" t="s">
        <v>68</v>
      </c>
      <c r="I14" s="59"/>
      <c r="J14" s="60">
        <v>80</v>
      </c>
      <c r="K14" s="60">
        <f t="shared" si="0"/>
        <v>72</v>
      </c>
      <c r="L14" s="61">
        <f t="shared" si="1"/>
        <v>64.8</v>
      </c>
      <c r="M14" s="62"/>
    </row>
    <row r="15" s="4" customFormat="1" ht="48" customHeight="1" spans="1:13">
      <c r="A15" s="20"/>
      <c r="B15" s="271" t="s">
        <v>322</v>
      </c>
      <c r="C15" s="28" t="s">
        <v>323</v>
      </c>
      <c r="D15" s="29" t="s">
        <v>324</v>
      </c>
      <c r="E15" s="29"/>
      <c r="F15" s="24"/>
      <c r="G15" s="31"/>
      <c r="H15" s="27" t="s">
        <v>68</v>
      </c>
      <c r="I15" s="59"/>
      <c r="J15" s="60">
        <v>16</v>
      </c>
      <c r="K15" s="64">
        <f t="shared" si="0"/>
        <v>14.4</v>
      </c>
      <c r="L15" s="60">
        <f t="shared" si="1"/>
        <v>12.96</v>
      </c>
      <c r="M15" s="62"/>
    </row>
    <row r="16" s="4" customFormat="1" ht="48" customHeight="1" spans="1:13">
      <c r="A16" s="20"/>
      <c r="B16" s="271" t="s">
        <v>325</v>
      </c>
      <c r="C16" s="28" t="s">
        <v>326</v>
      </c>
      <c r="D16" s="29" t="s">
        <v>327</v>
      </c>
      <c r="E16" s="29"/>
      <c r="F16" s="24"/>
      <c r="G16" s="31"/>
      <c r="H16" s="27" t="s">
        <v>68</v>
      </c>
      <c r="I16" s="59"/>
      <c r="J16" s="60">
        <v>40</v>
      </c>
      <c r="K16" s="60">
        <f t="shared" si="0"/>
        <v>36</v>
      </c>
      <c r="L16" s="61">
        <f t="shared" si="1"/>
        <v>32.4</v>
      </c>
      <c r="M16" s="62"/>
    </row>
    <row r="17" s="4" customFormat="1" ht="48" customHeight="1" spans="1:13">
      <c r="A17" s="21"/>
      <c r="B17" s="271" t="s">
        <v>328</v>
      </c>
      <c r="C17" s="28" t="s">
        <v>329</v>
      </c>
      <c r="D17" s="29" t="s">
        <v>330</v>
      </c>
      <c r="E17" s="29"/>
      <c r="F17" s="24"/>
      <c r="G17" s="31"/>
      <c r="H17" s="27" t="s">
        <v>68</v>
      </c>
      <c r="I17" s="22"/>
      <c r="J17" s="60">
        <v>16</v>
      </c>
      <c r="K17" s="64">
        <f t="shared" si="0"/>
        <v>14.4</v>
      </c>
      <c r="L17" s="60">
        <f t="shared" si="1"/>
        <v>12.96</v>
      </c>
      <c r="M17" s="62"/>
    </row>
    <row r="18" s="4" customFormat="1" ht="57" spans="1:13">
      <c r="A18" s="26">
        <v>4</v>
      </c>
      <c r="B18" s="271" t="s">
        <v>331</v>
      </c>
      <c r="C18" s="28" t="s">
        <v>332</v>
      </c>
      <c r="D18" s="29" t="s">
        <v>333</v>
      </c>
      <c r="E18" s="29" t="s">
        <v>334</v>
      </c>
      <c r="F18" s="24" t="s">
        <v>298</v>
      </c>
      <c r="G18" s="31"/>
      <c r="H18" s="27" t="s">
        <v>39</v>
      </c>
      <c r="I18" s="30"/>
      <c r="J18" s="60">
        <v>20</v>
      </c>
      <c r="K18" s="60">
        <f t="shared" si="0"/>
        <v>18</v>
      </c>
      <c r="L18" s="61">
        <f t="shared" si="1"/>
        <v>16.2</v>
      </c>
      <c r="M18" s="62"/>
    </row>
    <row r="19" s="4" customFormat="1" ht="42.75" spans="1:13">
      <c r="A19" s="20"/>
      <c r="B19" s="271" t="s">
        <v>335</v>
      </c>
      <c r="C19" s="28" t="s">
        <v>336</v>
      </c>
      <c r="D19" s="32" t="s">
        <v>337</v>
      </c>
      <c r="E19" s="32"/>
      <c r="F19" s="33"/>
      <c r="G19" s="32"/>
      <c r="H19" s="27" t="s">
        <v>39</v>
      </c>
      <c r="I19" s="66"/>
      <c r="J19" s="60">
        <v>4</v>
      </c>
      <c r="K19" s="64">
        <f t="shared" si="0"/>
        <v>3.6</v>
      </c>
      <c r="L19" s="64">
        <f t="shared" si="1"/>
        <v>3.24</v>
      </c>
      <c r="M19" s="65"/>
    </row>
    <row r="20" s="4" customFormat="1" ht="42.75" spans="1:13">
      <c r="A20" s="20"/>
      <c r="B20" s="271" t="s">
        <v>338</v>
      </c>
      <c r="C20" s="28" t="s">
        <v>339</v>
      </c>
      <c r="D20" s="32" t="s">
        <v>340</v>
      </c>
      <c r="E20" s="32"/>
      <c r="F20" s="33"/>
      <c r="G20" s="32"/>
      <c r="H20" s="27" t="s">
        <v>39</v>
      </c>
      <c r="I20" s="66"/>
      <c r="J20" s="60">
        <v>10</v>
      </c>
      <c r="K20" s="60">
        <f t="shared" si="0"/>
        <v>9</v>
      </c>
      <c r="L20" s="64">
        <f t="shared" si="1"/>
        <v>8.1</v>
      </c>
      <c r="M20" s="65"/>
    </row>
    <row r="21" s="4" customFormat="1" ht="42.75" spans="1:13">
      <c r="A21" s="21"/>
      <c r="B21" s="271" t="s">
        <v>341</v>
      </c>
      <c r="C21" s="28" t="s">
        <v>342</v>
      </c>
      <c r="D21" s="32" t="s">
        <v>343</v>
      </c>
      <c r="E21" s="32"/>
      <c r="F21" s="33"/>
      <c r="G21" s="32"/>
      <c r="H21" s="27" t="s">
        <v>39</v>
      </c>
      <c r="I21" s="66"/>
      <c r="J21" s="60">
        <v>4</v>
      </c>
      <c r="K21" s="64">
        <f t="shared" si="0"/>
        <v>3.6</v>
      </c>
      <c r="L21" s="64">
        <f t="shared" si="1"/>
        <v>3.24</v>
      </c>
      <c r="M21" s="65"/>
    </row>
    <row r="22" s="4" customFormat="1" ht="57" spans="1:13">
      <c r="A22" s="26">
        <v>5</v>
      </c>
      <c r="B22" s="271" t="s">
        <v>344</v>
      </c>
      <c r="C22" s="28" t="s">
        <v>345</v>
      </c>
      <c r="D22" s="32" t="s">
        <v>346</v>
      </c>
      <c r="E22" s="32" t="s">
        <v>347</v>
      </c>
      <c r="F22" s="32" t="s">
        <v>82</v>
      </c>
      <c r="G22" s="32"/>
      <c r="H22" s="27" t="s">
        <v>68</v>
      </c>
      <c r="I22" s="66"/>
      <c r="J22" s="60">
        <v>24</v>
      </c>
      <c r="K22" s="61">
        <f t="shared" si="0"/>
        <v>21.6</v>
      </c>
      <c r="L22" s="61">
        <f t="shared" si="1"/>
        <v>19.44</v>
      </c>
      <c r="M22" s="62"/>
    </row>
    <row r="23" s="4" customFormat="1" ht="57" spans="1:13">
      <c r="A23" s="21"/>
      <c r="B23" s="271" t="s">
        <v>348</v>
      </c>
      <c r="C23" s="28" t="s">
        <v>349</v>
      </c>
      <c r="D23" s="29" t="s">
        <v>350</v>
      </c>
      <c r="E23" s="29"/>
      <c r="F23" s="24"/>
      <c r="G23" s="31"/>
      <c r="H23" s="27" t="s">
        <v>68</v>
      </c>
      <c r="I23" s="67"/>
      <c r="J23" s="63">
        <v>4.8</v>
      </c>
      <c r="K23" s="64">
        <f t="shared" si="0"/>
        <v>4.32</v>
      </c>
      <c r="L23" s="64">
        <f t="shared" si="1"/>
        <v>3.888</v>
      </c>
      <c r="M23" s="65"/>
    </row>
    <row r="24" s="4" customFormat="1" ht="42.75" spans="1:13">
      <c r="A24" s="26">
        <v>6</v>
      </c>
      <c r="B24" s="271" t="s">
        <v>351</v>
      </c>
      <c r="C24" s="28" t="s">
        <v>83</v>
      </c>
      <c r="D24" s="29" t="s">
        <v>352</v>
      </c>
      <c r="E24" s="29" t="s">
        <v>85</v>
      </c>
      <c r="F24" s="24" t="s">
        <v>298</v>
      </c>
      <c r="G24" s="31"/>
      <c r="H24" s="27" t="s">
        <v>68</v>
      </c>
      <c r="I24" s="67"/>
      <c r="J24" s="60">
        <v>28</v>
      </c>
      <c r="K24" s="61">
        <f t="shared" si="0"/>
        <v>25.2</v>
      </c>
      <c r="L24" s="61">
        <f t="shared" si="1"/>
        <v>22.68</v>
      </c>
      <c r="M24" s="62"/>
    </row>
    <row r="25" s="4" customFormat="1" ht="42.75" spans="1:13">
      <c r="A25" s="20"/>
      <c r="B25" s="271" t="s">
        <v>353</v>
      </c>
      <c r="C25" s="28" t="s">
        <v>354</v>
      </c>
      <c r="D25" s="29" t="s">
        <v>355</v>
      </c>
      <c r="E25" s="29"/>
      <c r="F25" s="33"/>
      <c r="G25" s="31"/>
      <c r="H25" s="27" t="s">
        <v>68</v>
      </c>
      <c r="I25" s="67"/>
      <c r="J25" s="63">
        <v>5.6</v>
      </c>
      <c r="K25" s="60">
        <f t="shared" si="0"/>
        <v>5.04</v>
      </c>
      <c r="L25" s="64">
        <f t="shared" si="1"/>
        <v>4.536</v>
      </c>
      <c r="M25" s="65"/>
    </row>
    <row r="26" s="4" customFormat="1" ht="42.75" spans="1:13">
      <c r="A26" s="20"/>
      <c r="B26" s="271" t="s">
        <v>356</v>
      </c>
      <c r="C26" s="28" t="s">
        <v>357</v>
      </c>
      <c r="D26" s="29" t="s">
        <v>358</v>
      </c>
      <c r="E26" s="29"/>
      <c r="F26" s="33"/>
      <c r="G26" s="31"/>
      <c r="H26" s="27" t="s">
        <v>68</v>
      </c>
      <c r="I26" s="67"/>
      <c r="J26" s="60">
        <v>14</v>
      </c>
      <c r="K26" s="64">
        <f t="shared" si="0"/>
        <v>12.6</v>
      </c>
      <c r="L26" s="64">
        <f t="shared" si="1"/>
        <v>11.34</v>
      </c>
      <c r="M26" s="65"/>
    </row>
    <row r="27" s="4" customFormat="1" ht="42.75" spans="1:13">
      <c r="A27" s="21"/>
      <c r="B27" s="271" t="s">
        <v>359</v>
      </c>
      <c r="C27" s="28" t="s">
        <v>360</v>
      </c>
      <c r="D27" s="29" t="s">
        <v>361</v>
      </c>
      <c r="E27" s="29"/>
      <c r="F27" s="33"/>
      <c r="G27" s="31"/>
      <c r="H27" s="27" t="s">
        <v>68</v>
      </c>
      <c r="I27" s="67"/>
      <c r="J27" s="63">
        <v>5.6</v>
      </c>
      <c r="K27" s="60">
        <f t="shared" si="0"/>
        <v>5.04</v>
      </c>
      <c r="L27" s="64">
        <f t="shared" si="1"/>
        <v>4.536</v>
      </c>
      <c r="M27" s="65"/>
    </row>
    <row r="28" s="98" customFormat="1" ht="42.75" spans="1:13">
      <c r="A28" s="112">
        <v>7</v>
      </c>
      <c r="B28" s="277" t="s">
        <v>362</v>
      </c>
      <c r="C28" s="114" t="s">
        <v>86</v>
      </c>
      <c r="D28" s="115" t="s">
        <v>363</v>
      </c>
      <c r="E28" s="115" t="s">
        <v>88</v>
      </c>
      <c r="F28" s="116" t="s">
        <v>82</v>
      </c>
      <c r="G28" s="117"/>
      <c r="H28" s="113" t="s">
        <v>68</v>
      </c>
      <c r="I28" s="129"/>
      <c r="J28" s="69">
        <v>50</v>
      </c>
      <c r="K28" s="130">
        <v>46</v>
      </c>
      <c r="L28" s="130">
        <v>41</v>
      </c>
      <c r="M28" s="131"/>
    </row>
    <row r="29" s="4" customFormat="1" ht="42.75" spans="1:13">
      <c r="A29" s="21"/>
      <c r="B29" s="271" t="s">
        <v>364</v>
      </c>
      <c r="C29" s="28" t="s">
        <v>365</v>
      </c>
      <c r="D29" s="29" t="s">
        <v>366</v>
      </c>
      <c r="E29" s="29"/>
      <c r="F29" s="32"/>
      <c r="G29" s="31"/>
      <c r="H29" s="27" t="s">
        <v>68</v>
      </c>
      <c r="I29" s="67"/>
      <c r="J29" s="63">
        <v>9.6</v>
      </c>
      <c r="K29" s="64">
        <f t="shared" ref="K29:K36" si="2">J29*0.9</f>
        <v>8.64</v>
      </c>
      <c r="L29" s="64">
        <f t="shared" ref="L29:L36" si="3">K29*0.9</f>
        <v>7.776</v>
      </c>
      <c r="M29" s="65"/>
    </row>
    <row r="30" s="98" customFormat="1" ht="42.75" spans="1:13">
      <c r="A30" s="112">
        <v>8</v>
      </c>
      <c r="B30" s="277" t="s">
        <v>367</v>
      </c>
      <c r="C30" s="114" t="s">
        <v>89</v>
      </c>
      <c r="D30" s="115" t="s">
        <v>368</v>
      </c>
      <c r="E30" s="115" t="s">
        <v>91</v>
      </c>
      <c r="F30" s="116" t="s">
        <v>82</v>
      </c>
      <c r="G30" s="117"/>
      <c r="H30" s="113" t="s">
        <v>39</v>
      </c>
      <c r="I30" s="129"/>
      <c r="J30" s="69">
        <v>17</v>
      </c>
      <c r="K30" s="130">
        <v>17</v>
      </c>
      <c r="L30" s="130">
        <v>16</v>
      </c>
      <c r="M30" s="132"/>
    </row>
    <row r="31" s="4" customFormat="1" ht="28.5" spans="1:13">
      <c r="A31" s="21"/>
      <c r="B31" s="271" t="s">
        <v>369</v>
      </c>
      <c r="C31" s="28" t="s">
        <v>370</v>
      </c>
      <c r="D31" s="29" t="s">
        <v>371</v>
      </c>
      <c r="E31" s="29"/>
      <c r="F31" s="32"/>
      <c r="G31" s="35"/>
      <c r="H31" s="27" t="s">
        <v>39</v>
      </c>
      <c r="I31" s="67"/>
      <c r="J31" s="63">
        <v>5.6</v>
      </c>
      <c r="K31" s="60">
        <f t="shared" si="2"/>
        <v>5.04</v>
      </c>
      <c r="L31" s="64">
        <f t="shared" si="3"/>
        <v>4.536</v>
      </c>
      <c r="M31" s="65"/>
    </row>
    <row r="32" s="4" customFormat="1" ht="42.75" spans="1:13">
      <c r="A32" s="26">
        <v>9</v>
      </c>
      <c r="B32" s="271" t="s">
        <v>372</v>
      </c>
      <c r="C32" s="28" t="s">
        <v>92</v>
      </c>
      <c r="D32" s="29" t="s">
        <v>373</v>
      </c>
      <c r="E32" s="29" t="s">
        <v>94</v>
      </c>
      <c r="F32" s="32" t="s">
        <v>82</v>
      </c>
      <c r="G32" s="35" t="s">
        <v>374</v>
      </c>
      <c r="H32" s="27" t="s">
        <v>39</v>
      </c>
      <c r="I32" s="67"/>
      <c r="J32" s="63">
        <v>9.6</v>
      </c>
      <c r="K32" s="64">
        <f t="shared" si="2"/>
        <v>8.64</v>
      </c>
      <c r="L32" s="64">
        <f t="shared" si="3"/>
        <v>7.776</v>
      </c>
      <c r="M32" s="65"/>
    </row>
    <row r="33" s="4" customFormat="1" ht="28.5" spans="1:13">
      <c r="A33" s="20"/>
      <c r="B33" s="271" t="s">
        <v>375</v>
      </c>
      <c r="C33" s="36" t="s">
        <v>376</v>
      </c>
      <c r="D33" s="35" t="s">
        <v>377</v>
      </c>
      <c r="E33" s="35"/>
      <c r="F33" s="32"/>
      <c r="G33" s="35"/>
      <c r="H33" s="27" t="s">
        <v>39</v>
      </c>
      <c r="I33" s="67"/>
      <c r="J33" s="63">
        <v>1.92</v>
      </c>
      <c r="K33" s="64">
        <f t="shared" si="2"/>
        <v>1.728</v>
      </c>
      <c r="L33" s="64">
        <f t="shared" si="3"/>
        <v>1.5552</v>
      </c>
      <c r="M33" s="65"/>
    </row>
    <row r="34" s="4" customFormat="1" ht="42.75" spans="1:13">
      <c r="A34" s="21"/>
      <c r="B34" s="271" t="s">
        <v>378</v>
      </c>
      <c r="C34" s="36" t="s">
        <v>379</v>
      </c>
      <c r="D34" s="35" t="s">
        <v>380</v>
      </c>
      <c r="E34" s="35" t="s">
        <v>381</v>
      </c>
      <c r="F34" s="32"/>
      <c r="G34" s="35"/>
      <c r="H34" s="27" t="s">
        <v>39</v>
      </c>
      <c r="I34" s="67"/>
      <c r="J34" s="63">
        <v>9.6</v>
      </c>
      <c r="K34" s="64">
        <f t="shared" si="2"/>
        <v>8.64</v>
      </c>
      <c r="L34" s="64">
        <f t="shared" si="3"/>
        <v>7.776</v>
      </c>
      <c r="M34" s="65"/>
    </row>
    <row r="35" s="4" customFormat="1" ht="42.75" spans="1:13">
      <c r="A35" s="27">
        <v>10</v>
      </c>
      <c r="B35" s="271" t="s">
        <v>382</v>
      </c>
      <c r="C35" s="36" t="s">
        <v>46</v>
      </c>
      <c r="D35" s="35" t="s">
        <v>383</v>
      </c>
      <c r="E35" s="35" t="s">
        <v>48</v>
      </c>
      <c r="F35" s="32" t="s">
        <v>82</v>
      </c>
      <c r="G35" s="35"/>
      <c r="H35" s="36" t="s">
        <v>50</v>
      </c>
      <c r="I35" s="67"/>
      <c r="J35" s="63">
        <v>13.6</v>
      </c>
      <c r="K35" s="64">
        <f t="shared" si="2"/>
        <v>12.24</v>
      </c>
      <c r="L35" s="60">
        <f t="shared" si="3"/>
        <v>11.016</v>
      </c>
      <c r="M35" s="62"/>
    </row>
    <row r="36" s="4" customFormat="1" ht="42.75" spans="1:13">
      <c r="A36" s="27"/>
      <c r="B36" s="272" t="s">
        <v>384</v>
      </c>
      <c r="C36" s="28" t="s">
        <v>385</v>
      </c>
      <c r="D36" s="31" t="s">
        <v>386</v>
      </c>
      <c r="E36" s="30"/>
      <c r="F36" s="30"/>
      <c r="G36" s="30"/>
      <c r="H36" s="36" t="s">
        <v>50</v>
      </c>
      <c r="I36" s="30"/>
      <c r="J36" s="63">
        <v>2.72</v>
      </c>
      <c r="K36" s="64">
        <f t="shared" si="2"/>
        <v>2.448</v>
      </c>
      <c r="L36" s="64">
        <f t="shared" si="3"/>
        <v>2.2032</v>
      </c>
      <c r="M36" s="65"/>
    </row>
    <row r="37" s="4" customFormat="1" ht="409" customHeight="1" spans="1:13">
      <c r="A37" s="37" t="s">
        <v>387</v>
      </c>
      <c r="B37" s="37"/>
      <c r="C37" s="37"/>
      <c r="D37" s="37"/>
      <c r="E37" s="37"/>
      <c r="F37" s="37"/>
      <c r="G37" s="37"/>
      <c r="H37" s="37"/>
      <c r="I37" s="37"/>
      <c r="J37" s="70"/>
      <c r="K37" s="70"/>
      <c r="L37" s="70"/>
      <c r="M37" s="71"/>
    </row>
    <row r="38" s="4" customFormat="1" ht="30" customHeight="1" spans="1:13">
      <c r="A38" s="28" t="s">
        <v>388</v>
      </c>
      <c r="B38" s="28"/>
      <c r="C38" s="28"/>
      <c r="D38" s="28"/>
      <c r="E38" s="28"/>
      <c r="F38" s="28"/>
      <c r="G38" s="28"/>
      <c r="H38" s="28"/>
      <c r="I38" s="28"/>
      <c r="J38" s="28"/>
      <c r="K38" s="28"/>
      <c r="L38" s="28"/>
      <c r="M38" s="72"/>
    </row>
    <row r="39" s="5" customFormat="1" ht="71.25" spans="1:13">
      <c r="A39" s="38">
        <v>11</v>
      </c>
      <c r="B39" s="273" t="s">
        <v>389</v>
      </c>
      <c r="C39" s="36" t="s">
        <v>390</v>
      </c>
      <c r="D39" s="35" t="s">
        <v>391</v>
      </c>
      <c r="E39" s="35" t="s">
        <v>392</v>
      </c>
      <c r="F39" s="35" t="s">
        <v>393</v>
      </c>
      <c r="G39" s="35" t="s">
        <v>394</v>
      </c>
      <c r="H39" s="38" t="s">
        <v>14</v>
      </c>
      <c r="I39" s="47"/>
      <c r="J39" s="60">
        <v>36</v>
      </c>
      <c r="K39" s="61">
        <f t="shared" ref="K39:K52" si="4">J39*0.9</f>
        <v>32.4</v>
      </c>
      <c r="L39" s="61">
        <f t="shared" ref="L39:L52" si="5">K39*0.9</f>
        <v>29.16</v>
      </c>
      <c r="M39" s="73"/>
    </row>
    <row r="40" s="5" customFormat="1" ht="42.75" spans="1:13">
      <c r="A40" s="38"/>
      <c r="B40" s="273" t="s">
        <v>395</v>
      </c>
      <c r="C40" s="36" t="s">
        <v>396</v>
      </c>
      <c r="D40" s="35" t="s">
        <v>397</v>
      </c>
      <c r="E40" s="35"/>
      <c r="F40" s="35"/>
      <c r="G40" s="39"/>
      <c r="H40" s="38" t="s">
        <v>14</v>
      </c>
      <c r="I40" s="47"/>
      <c r="J40" s="63">
        <v>1.8</v>
      </c>
      <c r="K40" s="64">
        <f t="shared" si="4"/>
        <v>1.62</v>
      </c>
      <c r="L40" s="64">
        <f t="shared" si="5"/>
        <v>1.458</v>
      </c>
      <c r="M40" s="74"/>
    </row>
    <row r="41" s="5" customFormat="1" ht="42.75" spans="1:13">
      <c r="A41" s="38"/>
      <c r="B41" s="273" t="s">
        <v>398</v>
      </c>
      <c r="C41" s="36" t="s">
        <v>399</v>
      </c>
      <c r="D41" s="35" t="s">
        <v>400</v>
      </c>
      <c r="E41" s="35"/>
      <c r="F41" s="35"/>
      <c r="G41" s="39"/>
      <c r="H41" s="38" t="s">
        <v>14</v>
      </c>
      <c r="I41" s="47"/>
      <c r="J41" s="63">
        <v>10.8</v>
      </c>
      <c r="K41" s="64">
        <f t="shared" si="4"/>
        <v>9.72</v>
      </c>
      <c r="L41" s="64">
        <f t="shared" si="5"/>
        <v>8.748</v>
      </c>
      <c r="M41" s="74"/>
    </row>
    <row r="42" s="5" customFormat="1" ht="42.75" spans="1:13">
      <c r="A42" s="38"/>
      <c r="B42" s="273" t="s">
        <v>401</v>
      </c>
      <c r="C42" s="36" t="s">
        <v>402</v>
      </c>
      <c r="D42" s="35" t="s">
        <v>403</v>
      </c>
      <c r="E42" s="35"/>
      <c r="F42" s="35"/>
      <c r="G42" s="39"/>
      <c r="H42" s="38" t="s">
        <v>14</v>
      </c>
      <c r="I42" s="47"/>
      <c r="J42" s="63">
        <v>19.8</v>
      </c>
      <c r="K42" s="64">
        <f t="shared" si="4"/>
        <v>17.82</v>
      </c>
      <c r="L42" s="61">
        <f t="shared" si="5"/>
        <v>16.038</v>
      </c>
      <c r="M42" s="73"/>
    </row>
    <row r="43" s="5" customFormat="1" ht="42.75" spans="1:13">
      <c r="A43" s="38"/>
      <c r="B43" s="273" t="s">
        <v>404</v>
      </c>
      <c r="C43" s="36" t="s">
        <v>405</v>
      </c>
      <c r="D43" s="35" t="s">
        <v>406</v>
      </c>
      <c r="E43" s="35"/>
      <c r="F43" s="35"/>
      <c r="G43" s="39"/>
      <c r="H43" s="38" t="s">
        <v>14</v>
      </c>
      <c r="I43" s="47"/>
      <c r="J43" s="63">
        <v>7.2</v>
      </c>
      <c r="K43" s="64">
        <f t="shared" si="4"/>
        <v>6.48</v>
      </c>
      <c r="L43" s="64">
        <f t="shared" si="5"/>
        <v>5.832</v>
      </c>
      <c r="M43" s="74"/>
    </row>
    <row r="44" s="5" customFormat="1" ht="57" spans="1:13">
      <c r="A44" s="38"/>
      <c r="B44" s="273" t="s">
        <v>407</v>
      </c>
      <c r="C44" s="36" t="s">
        <v>408</v>
      </c>
      <c r="D44" s="35" t="s">
        <v>409</v>
      </c>
      <c r="E44" s="35" t="s">
        <v>410</v>
      </c>
      <c r="F44" s="35"/>
      <c r="G44" s="39"/>
      <c r="H44" s="38" t="s">
        <v>14</v>
      </c>
      <c r="I44" s="47"/>
      <c r="J44" s="60">
        <v>36</v>
      </c>
      <c r="K44" s="61">
        <f t="shared" si="4"/>
        <v>32.4</v>
      </c>
      <c r="L44" s="61">
        <f t="shared" si="5"/>
        <v>29.16</v>
      </c>
      <c r="M44" s="73"/>
    </row>
    <row r="45" s="5" customFormat="1" ht="57" spans="1:13">
      <c r="A45" s="38"/>
      <c r="B45" s="273" t="s">
        <v>411</v>
      </c>
      <c r="C45" s="36" t="s">
        <v>412</v>
      </c>
      <c r="D45" s="35" t="s">
        <v>413</v>
      </c>
      <c r="E45" s="35" t="s">
        <v>410</v>
      </c>
      <c r="F45" s="35"/>
      <c r="G45" s="39"/>
      <c r="H45" s="38" t="s">
        <v>14</v>
      </c>
      <c r="I45" s="47"/>
      <c r="J45" s="60">
        <v>36</v>
      </c>
      <c r="K45" s="61">
        <f t="shared" si="4"/>
        <v>32.4</v>
      </c>
      <c r="L45" s="61">
        <f t="shared" si="5"/>
        <v>29.16</v>
      </c>
      <c r="M45" s="73"/>
    </row>
    <row r="46" s="5" customFormat="1" ht="42.75" spans="1:13">
      <c r="A46" s="40">
        <v>12</v>
      </c>
      <c r="B46" s="278" t="s">
        <v>414</v>
      </c>
      <c r="C46" s="42" t="s">
        <v>415</v>
      </c>
      <c r="D46" s="43" t="s">
        <v>416</v>
      </c>
      <c r="E46" s="43" t="s">
        <v>417</v>
      </c>
      <c r="F46" s="43" t="s">
        <v>82</v>
      </c>
      <c r="G46" s="44"/>
      <c r="H46" s="42" t="s">
        <v>14</v>
      </c>
      <c r="I46" s="75"/>
      <c r="J46" s="63">
        <v>9.6</v>
      </c>
      <c r="K46" s="64">
        <f t="shared" si="4"/>
        <v>8.64</v>
      </c>
      <c r="L46" s="64">
        <f t="shared" si="5"/>
        <v>7.776</v>
      </c>
      <c r="M46" s="74"/>
    </row>
    <row r="47" s="5" customFormat="1" ht="28.5" spans="1:13">
      <c r="A47" s="41"/>
      <c r="B47" s="273" t="s">
        <v>418</v>
      </c>
      <c r="C47" s="36" t="s">
        <v>419</v>
      </c>
      <c r="D47" s="35" t="s">
        <v>420</v>
      </c>
      <c r="E47" s="35"/>
      <c r="F47" s="35"/>
      <c r="G47" s="39"/>
      <c r="H47" s="36" t="s">
        <v>14</v>
      </c>
      <c r="I47" s="47"/>
      <c r="J47" s="63">
        <v>1.92</v>
      </c>
      <c r="K47" s="64">
        <f t="shared" si="4"/>
        <v>1.728</v>
      </c>
      <c r="L47" s="64">
        <f t="shared" si="5"/>
        <v>1.5552</v>
      </c>
      <c r="M47" s="74"/>
    </row>
    <row r="48" s="5" customFormat="1" ht="42.75" spans="1:13">
      <c r="A48" s="45">
        <v>13</v>
      </c>
      <c r="B48" s="273" t="s">
        <v>421</v>
      </c>
      <c r="C48" s="36" t="s">
        <v>422</v>
      </c>
      <c r="D48" s="35" t="s">
        <v>423</v>
      </c>
      <c r="E48" s="35" t="s">
        <v>424</v>
      </c>
      <c r="F48" s="35" t="s">
        <v>425</v>
      </c>
      <c r="G48" s="39"/>
      <c r="H48" s="36" t="s">
        <v>14</v>
      </c>
      <c r="I48" s="47"/>
      <c r="J48" s="60">
        <v>36</v>
      </c>
      <c r="K48" s="61">
        <f t="shared" si="4"/>
        <v>32.4</v>
      </c>
      <c r="L48" s="61">
        <f t="shared" si="5"/>
        <v>29.16</v>
      </c>
      <c r="M48" s="73"/>
    </row>
    <row r="49" s="5" customFormat="1" ht="42.75" spans="1:13">
      <c r="A49" s="40"/>
      <c r="B49" s="273" t="s">
        <v>426</v>
      </c>
      <c r="C49" s="36" t="s">
        <v>427</v>
      </c>
      <c r="D49" s="35" t="s">
        <v>428</v>
      </c>
      <c r="E49" s="35"/>
      <c r="F49" s="35"/>
      <c r="G49" s="39"/>
      <c r="H49" s="36" t="s">
        <v>14</v>
      </c>
      <c r="I49" s="47"/>
      <c r="J49" s="63">
        <v>14.4</v>
      </c>
      <c r="K49" s="61">
        <f t="shared" si="4"/>
        <v>12.96</v>
      </c>
      <c r="L49" s="64">
        <f t="shared" si="5"/>
        <v>11.664</v>
      </c>
      <c r="M49" s="74"/>
    </row>
    <row r="50" s="5" customFormat="1" ht="42.75" spans="1:13">
      <c r="A50" s="41"/>
      <c r="B50" s="273" t="s">
        <v>429</v>
      </c>
      <c r="C50" s="36" t="s">
        <v>430</v>
      </c>
      <c r="D50" s="35" t="s">
        <v>431</v>
      </c>
      <c r="E50" s="35"/>
      <c r="F50" s="35"/>
      <c r="G50" s="39"/>
      <c r="H50" s="36" t="s">
        <v>14</v>
      </c>
      <c r="I50" s="47"/>
      <c r="J50" s="63">
        <v>7.2</v>
      </c>
      <c r="K50" s="64">
        <f t="shared" si="4"/>
        <v>6.48</v>
      </c>
      <c r="L50" s="64">
        <f t="shared" si="5"/>
        <v>5.832</v>
      </c>
      <c r="M50" s="74"/>
    </row>
    <row r="51" s="5" customFormat="1" ht="57" spans="1:13">
      <c r="A51" s="45">
        <v>14</v>
      </c>
      <c r="B51" s="273" t="s">
        <v>432</v>
      </c>
      <c r="C51" s="36" t="s">
        <v>433</v>
      </c>
      <c r="D51" s="35" t="s">
        <v>434</v>
      </c>
      <c r="E51" s="35" t="s">
        <v>435</v>
      </c>
      <c r="F51" s="35" t="s">
        <v>82</v>
      </c>
      <c r="G51" s="39"/>
      <c r="H51" s="38" t="s">
        <v>14</v>
      </c>
      <c r="I51" s="47" t="s">
        <v>436</v>
      </c>
      <c r="J51" s="60">
        <v>40</v>
      </c>
      <c r="K51" s="61">
        <f t="shared" si="4"/>
        <v>36</v>
      </c>
      <c r="L51" s="61">
        <f t="shared" si="5"/>
        <v>32.4</v>
      </c>
      <c r="M51" s="73"/>
    </row>
    <row r="52" s="5" customFormat="1" ht="42.75" spans="1:13">
      <c r="A52" s="41"/>
      <c r="B52" s="273" t="s">
        <v>437</v>
      </c>
      <c r="C52" s="36" t="s">
        <v>438</v>
      </c>
      <c r="D52" s="35" t="s">
        <v>439</v>
      </c>
      <c r="E52" s="35"/>
      <c r="F52" s="35"/>
      <c r="G52" s="39"/>
      <c r="H52" s="38" t="s">
        <v>14</v>
      </c>
      <c r="I52" s="47"/>
      <c r="J52" s="60">
        <v>8</v>
      </c>
      <c r="K52" s="64">
        <f t="shared" si="4"/>
        <v>7.2</v>
      </c>
      <c r="L52" s="64">
        <f t="shared" si="5"/>
        <v>6.48</v>
      </c>
      <c r="M52" s="74"/>
    </row>
    <row r="53" s="99" customFormat="1" ht="57" spans="1:13">
      <c r="A53" s="118">
        <v>15</v>
      </c>
      <c r="B53" s="279" t="s">
        <v>440</v>
      </c>
      <c r="C53" s="120" t="s">
        <v>441</v>
      </c>
      <c r="D53" s="121" t="s">
        <v>442</v>
      </c>
      <c r="E53" s="121" t="s">
        <v>443</v>
      </c>
      <c r="F53" s="121" t="s">
        <v>82</v>
      </c>
      <c r="G53" s="122"/>
      <c r="H53" s="119" t="s">
        <v>14</v>
      </c>
      <c r="I53" s="133"/>
      <c r="J53" s="134">
        <v>15</v>
      </c>
      <c r="K53" s="130">
        <v>15</v>
      </c>
      <c r="L53" s="130">
        <v>14</v>
      </c>
      <c r="M53" s="135"/>
    </row>
    <row r="54" s="5" customFormat="1" ht="42.75" spans="1:13">
      <c r="A54" s="41"/>
      <c r="B54" s="273" t="s">
        <v>444</v>
      </c>
      <c r="C54" s="36" t="s">
        <v>445</v>
      </c>
      <c r="D54" s="35" t="s">
        <v>446</v>
      </c>
      <c r="E54" s="35"/>
      <c r="F54" s="35"/>
      <c r="G54" s="39"/>
      <c r="H54" s="38" t="s">
        <v>14</v>
      </c>
      <c r="I54" s="47"/>
      <c r="J54" s="63">
        <v>3.52</v>
      </c>
      <c r="K54" s="64">
        <f t="shared" ref="K54:K75" si="6">J54*0.9</f>
        <v>3.168</v>
      </c>
      <c r="L54" s="64">
        <f t="shared" ref="L54:L75" si="7">K54*0.9</f>
        <v>2.8512</v>
      </c>
      <c r="M54" s="74"/>
    </row>
    <row r="55" s="5" customFormat="1" ht="57" spans="1:13">
      <c r="A55" s="45">
        <v>16</v>
      </c>
      <c r="B55" s="273" t="s">
        <v>447</v>
      </c>
      <c r="C55" s="36" t="s">
        <v>448</v>
      </c>
      <c r="D55" s="35" t="s">
        <v>449</v>
      </c>
      <c r="E55" s="35" t="s">
        <v>450</v>
      </c>
      <c r="F55" s="35" t="s">
        <v>451</v>
      </c>
      <c r="G55" s="39"/>
      <c r="H55" s="38" t="s">
        <v>14</v>
      </c>
      <c r="I55" s="47"/>
      <c r="J55" s="60">
        <v>28</v>
      </c>
      <c r="K55" s="61">
        <f t="shared" si="6"/>
        <v>25.2</v>
      </c>
      <c r="L55" s="61">
        <f t="shared" si="7"/>
        <v>22.68</v>
      </c>
      <c r="M55" s="73"/>
    </row>
    <row r="56" s="5" customFormat="1" ht="42.75" spans="1:13">
      <c r="A56" s="40"/>
      <c r="B56" s="273" t="s">
        <v>452</v>
      </c>
      <c r="C56" s="36" t="s">
        <v>453</v>
      </c>
      <c r="D56" s="35" t="s">
        <v>454</v>
      </c>
      <c r="E56" s="35"/>
      <c r="F56" s="35"/>
      <c r="G56" s="39"/>
      <c r="H56" s="38" t="s">
        <v>14</v>
      </c>
      <c r="I56" s="47"/>
      <c r="J56" s="63">
        <v>2.8</v>
      </c>
      <c r="K56" s="64">
        <f t="shared" si="6"/>
        <v>2.52</v>
      </c>
      <c r="L56" s="64">
        <f t="shared" si="7"/>
        <v>2.268</v>
      </c>
      <c r="M56" s="74"/>
    </row>
    <row r="57" s="5" customFormat="1" ht="42.75" spans="1:13">
      <c r="A57" s="41"/>
      <c r="B57" s="273" t="s">
        <v>455</v>
      </c>
      <c r="C57" s="36" t="s">
        <v>456</v>
      </c>
      <c r="D57" s="35" t="s">
        <v>457</v>
      </c>
      <c r="E57" s="35"/>
      <c r="F57" s="35"/>
      <c r="G57" s="39"/>
      <c r="H57" s="38" t="s">
        <v>14</v>
      </c>
      <c r="I57" s="47"/>
      <c r="J57" s="63">
        <v>5.6</v>
      </c>
      <c r="K57" s="61">
        <f t="shared" si="6"/>
        <v>5.04</v>
      </c>
      <c r="L57" s="64">
        <f t="shared" si="7"/>
        <v>4.536</v>
      </c>
      <c r="M57" s="74"/>
    </row>
    <row r="58" s="5" customFormat="1" ht="57" spans="1:13">
      <c r="A58" s="45">
        <v>17</v>
      </c>
      <c r="B58" s="273" t="s">
        <v>458</v>
      </c>
      <c r="C58" s="36" t="s">
        <v>459</v>
      </c>
      <c r="D58" s="35" t="s">
        <v>460</v>
      </c>
      <c r="E58" s="35" t="s">
        <v>461</v>
      </c>
      <c r="F58" s="35" t="s">
        <v>462</v>
      </c>
      <c r="G58" s="39"/>
      <c r="H58" s="38" t="s">
        <v>14</v>
      </c>
      <c r="I58" s="47"/>
      <c r="J58" s="60">
        <v>24</v>
      </c>
      <c r="K58" s="61">
        <f t="shared" si="6"/>
        <v>21.6</v>
      </c>
      <c r="L58" s="61">
        <f t="shared" si="7"/>
        <v>19.44</v>
      </c>
      <c r="M58" s="73"/>
    </row>
    <row r="59" s="5" customFormat="1" ht="57" spans="1:13">
      <c r="A59" s="40"/>
      <c r="B59" s="273" t="s">
        <v>463</v>
      </c>
      <c r="C59" s="36" t="s">
        <v>464</v>
      </c>
      <c r="D59" s="35" t="s">
        <v>465</v>
      </c>
      <c r="E59" s="35"/>
      <c r="F59" s="47"/>
      <c r="G59" s="39"/>
      <c r="H59" s="38" t="s">
        <v>14</v>
      </c>
      <c r="I59" s="47"/>
      <c r="J59" s="63">
        <v>3.6</v>
      </c>
      <c r="K59" s="64">
        <f t="shared" si="6"/>
        <v>3.24</v>
      </c>
      <c r="L59" s="64">
        <f t="shared" si="7"/>
        <v>2.916</v>
      </c>
      <c r="M59" s="74"/>
    </row>
    <row r="60" s="5" customFormat="1" ht="57" spans="1:13">
      <c r="A60" s="41"/>
      <c r="B60" s="273" t="s">
        <v>466</v>
      </c>
      <c r="C60" s="36" t="s">
        <v>467</v>
      </c>
      <c r="D60" s="35" t="s">
        <v>468</v>
      </c>
      <c r="E60" s="35"/>
      <c r="F60" s="47"/>
      <c r="G60" s="39"/>
      <c r="H60" s="38" t="s">
        <v>14</v>
      </c>
      <c r="I60" s="47"/>
      <c r="J60" s="63">
        <v>4.8</v>
      </c>
      <c r="K60" s="64">
        <f t="shared" si="6"/>
        <v>4.32</v>
      </c>
      <c r="L60" s="64">
        <f t="shared" si="7"/>
        <v>3.888</v>
      </c>
      <c r="M60" s="74"/>
    </row>
    <row r="61" s="5" customFormat="1" ht="57" spans="1:13">
      <c r="A61" s="45">
        <v>18</v>
      </c>
      <c r="B61" s="273" t="s">
        <v>469</v>
      </c>
      <c r="C61" s="36" t="s">
        <v>470</v>
      </c>
      <c r="D61" s="35" t="s">
        <v>471</v>
      </c>
      <c r="E61" s="35" t="s">
        <v>472</v>
      </c>
      <c r="F61" s="47" t="s">
        <v>82</v>
      </c>
      <c r="G61" s="39"/>
      <c r="H61" s="38" t="s">
        <v>14</v>
      </c>
      <c r="I61" s="47" t="s">
        <v>436</v>
      </c>
      <c r="J61" s="60">
        <v>32</v>
      </c>
      <c r="K61" s="61">
        <f t="shared" si="6"/>
        <v>28.8</v>
      </c>
      <c r="L61" s="61">
        <f t="shared" si="7"/>
        <v>25.92</v>
      </c>
      <c r="M61" s="73"/>
    </row>
    <row r="62" s="5" customFormat="1" ht="57" spans="1:13">
      <c r="A62" s="41"/>
      <c r="B62" s="273" t="s">
        <v>473</v>
      </c>
      <c r="C62" s="36" t="s">
        <v>474</v>
      </c>
      <c r="D62" s="35" t="s">
        <v>475</v>
      </c>
      <c r="E62" s="35"/>
      <c r="F62" s="47"/>
      <c r="G62" s="48"/>
      <c r="H62" s="38" t="s">
        <v>14</v>
      </c>
      <c r="I62" s="47"/>
      <c r="J62" s="63">
        <v>6.4</v>
      </c>
      <c r="K62" s="64">
        <f t="shared" si="6"/>
        <v>5.76</v>
      </c>
      <c r="L62" s="64">
        <f t="shared" si="7"/>
        <v>5.184</v>
      </c>
      <c r="M62" s="74"/>
    </row>
    <row r="63" s="5" customFormat="1" ht="57" spans="1:13">
      <c r="A63" s="45">
        <v>19</v>
      </c>
      <c r="B63" s="273" t="s">
        <v>476</v>
      </c>
      <c r="C63" s="36" t="s">
        <v>477</v>
      </c>
      <c r="D63" s="35" t="s">
        <v>478</v>
      </c>
      <c r="E63" s="35" t="s">
        <v>479</v>
      </c>
      <c r="F63" s="47" t="s">
        <v>82</v>
      </c>
      <c r="G63" s="48"/>
      <c r="H63" s="38" t="s">
        <v>480</v>
      </c>
      <c r="I63" s="47"/>
      <c r="J63" s="60">
        <v>20</v>
      </c>
      <c r="K63" s="61">
        <f t="shared" si="6"/>
        <v>18</v>
      </c>
      <c r="L63" s="61">
        <f t="shared" si="7"/>
        <v>16.2</v>
      </c>
      <c r="M63" s="73"/>
    </row>
    <row r="64" s="5" customFormat="1" ht="42.75" spans="1:13">
      <c r="A64" s="41"/>
      <c r="B64" s="273" t="s">
        <v>481</v>
      </c>
      <c r="C64" s="36" t="s">
        <v>482</v>
      </c>
      <c r="D64" s="35" t="s">
        <v>483</v>
      </c>
      <c r="E64" s="35"/>
      <c r="F64" s="35"/>
      <c r="G64" s="39"/>
      <c r="H64" s="38" t="s">
        <v>480</v>
      </c>
      <c r="I64" s="35"/>
      <c r="J64" s="60">
        <v>4</v>
      </c>
      <c r="K64" s="64">
        <f t="shared" si="6"/>
        <v>3.6</v>
      </c>
      <c r="L64" s="64">
        <f t="shared" si="7"/>
        <v>3.24</v>
      </c>
      <c r="M64" s="74"/>
    </row>
    <row r="65" s="5" customFormat="1" ht="57" spans="1:13">
      <c r="A65" s="45">
        <v>20</v>
      </c>
      <c r="B65" s="273" t="s">
        <v>484</v>
      </c>
      <c r="C65" s="36" t="s">
        <v>485</v>
      </c>
      <c r="D65" s="35" t="s">
        <v>486</v>
      </c>
      <c r="E65" s="35" t="s">
        <v>487</v>
      </c>
      <c r="F65" s="35" t="s">
        <v>488</v>
      </c>
      <c r="G65" s="39"/>
      <c r="H65" s="36" t="s">
        <v>489</v>
      </c>
      <c r="I65" s="35"/>
      <c r="J65" s="60">
        <v>44</v>
      </c>
      <c r="K65" s="61">
        <f t="shared" si="6"/>
        <v>39.6</v>
      </c>
      <c r="L65" s="61">
        <f t="shared" si="7"/>
        <v>35.64</v>
      </c>
      <c r="M65" s="73"/>
    </row>
    <row r="66" s="5" customFormat="1" ht="28.5" spans="1:13">
      <c r="A66" s="40"/>
      <c r="B66" s="273" t="s">
        <v>490</v>
      </c>
      <c r="C66" s="36" t="s">
        <v>491</v>
      </c>
      <c r="D66" s="35" t="s">
        <v>492</v>
      </c>
      <c r="E66" s="35"/>
      <c r="F66" s="35"/>
      <c r="G66" s="39"/>
      <c r="H66" s="36" t="s">
        <v>489</v>
      </c>
      <c r="I66" s="35"/>
      <c r="J66" s="63">
        <v>4.4</v>
      </c>
      <c r="K66" s="61">
        <f t="shared" si="6"/>
        <v>3.96</v>
      </c>
      <c r="L66" s="64">
        <f t="shared" si="7"/>
        <v>3.564</v>
      </c>
      <c r="M66" s="74"/>
    </row>
    <row r="67" s="5" customFormat="1" ht="28.5" spans="1:13">
      <c r="A67" s="41"/>
      <c r="B67" s="273" t="s">
        <v>493</v>
      </c>
      <c r="C67" s="36" t="s">
        <v>494</v>
      </c>
      <c r="D67" s="35" t="s">
        <v>495</v>
      </c>
      <c r="E67" s="35"/>
      <c r="F67" s="35"/>
      <c r="G67" s="39"/>
      <c r="H67" s="36" t="s">
        <v>489</v>
      </c>
      <c r="I67" s="35"/>
      <c r="J67" s="63">
        <v>8.8</v>
      </c>
      <c r="K67" s="64">
        <f t="shared" si="6"/>
        <v>7.92</v>
      </c>
      <c r="L67" s="64">
        <f t="shared" si="7"/>
        <v>7.128</v>
      </c>
      <c r="M67" s="74"/>
    </row>
    <row r="68" s="5" customFormat="1" ht="57" spans="1:13">
      <c r="A68" s="45">
        <v>21</v>
      </c>
      <c r="B68" s="273" t="s">
        <v>496</v>
      </c>
      <c r="C68" s="36" t="s">
        <v>497</v>
      </c>
      <c r="D68" s="35" t="s">
        <v>498</v>
      </c>
      <c r="E68" s="35" t="s">
        <v>499</v>
      </c>
      <c r="F68" s="35" t="s">
        <v>82</v>
      </c>
      <c r="G68" s="39"/>
      <c r="H68" s="36" t="s">
        <v>489</v>
      </c>
      <c r="I68" s="35"/>
      <c r="J68" s="60">
        <v>48</v>
      </c>
      <c r="K68" s="61">
        <f t="shared" si="6"/>
        <v>43.2</v>
      </c>
      <c r="L68" s="61">
        <f t="shared" si="7"/>
        <v>38.88</v>
      </c>
      <c r="M68" s="73"/>
    </row>
    <row r="69" s="5" customFormat="1" ht="42.75" spans="1:13">
      <c r="A69" s="41"/>
      <c r="B69" s="273" t="s">
        <v>500</v>
      </c>
      <c r="C69" s="36" t="s">
        <v>501</v>
      </c>
      <c r="D69" s="35" t="s">
        <v>502</v>
      </c>
      <c r="E69" s="35"/>
      <c r="F69" s="35"/>
      <c r="G69" s="39"/>
      <c r="H69" s="36" t="s">
        <v>489</v>
      </c>
      <c r="I69" s="35"/>
      <c r="J69" s="63">
        <v>9.6</v>
      </c>
      <c r="K69" s="64">
        <f t="shared" si="6"/>
        <v>8.64</v>
      </c>
      <c r="L69" s="64">
        <f t="shared" si="7"/>
        <v>7.776</v>
      </c>
      <c r="M69" s="74"/>
    </row>
    <row r="70" s="5" customFormat="1" ht="57" spans="1:13">
      <c r="A70" s="45">
        <v>22</v>
      </c>
      <c r="B70" s="273" t="s">
        <v>503</v>
      </c>
      <c r="C70" s="36" t="s">
        <v>504</v>
      </c>
      <c r="D70" s="35" t="s">
        <v>505</v>
      </c>
      <c r="E70" s="35" t="s">
        <v>506</v>
      </c>
      <c r="F70" s="35" t="s">
        <v>507</v>
      </c>
      <c r="G70" s="39"/>
      <c r="H70" s="38" t="s">
        <v>508</v>
      </c>
      <c r="I70" s="35"/>
      <c r="J70" s="60">
        <v>66.4</v>
      </c>
      <c r="K70" s="61">
        <f t="shared" si="6"/>
        <v>59.76</v>
      </c>
      <c r="L70" s="61">
        <f t="shared" si="7"/>
        <v>53.784</v>
      </c>
      <c r="M70" s="73"/>
    </row>
    <row r="71" s="5" customFormat="1" ht="28.5" spans="1:13">
      <c r="A71" s="40"/>
      <c r="B71" s="273" t="s">
        <v>509</v>
      </c>
      <c r="C71" s="36" t="s">
        <v>510</v>
      </c>
      <c r="D71" s="35" t="s">
        <v>511</v>
      </c>
      <c r="E71" s="35"/>
      <c r="F71" s="35"/>
      <c r="G71" s="48"/>
      <c r="H71" s="38" t="s">
        <v>508</v>
      </c>
      <c r="I71" s="47"/>
      <c r="J71" s="60">
        <v>9.96</v>
      </c>
      <c r="K71" s="61">
        <f t="shared" si="6"/>
        <v>8.964</v>
      </c>
      <c r="L71" s="64">
        <f t="shared" si="7"/>
        <v>8.0676</v>
      </c>
      <c r="M71" s="74"/>
    </row>
    <row r="72" s="5" customFormat="1" ht="28.5" spans="1:13">
      <c r="A72" s="40"/>
      <c r="B72" s="273" t="s">
        <v>512</v>
      </c>
      <c r="C72" s="36" t="s">
        <v>513</v>
      </c>
      <c r="D72" s="35" t="s">
        <v>514</v>
      </c>
      <c r="E72" s="35"/>
      <c r="F72" s="35"/>
      <c r="G72" s="48"/>
      <c r="H72" s="38" t="s">
        <v>508</v>
      </c>
      <c r="I72" s="47"/>
      <c r="J72" s="63">
        <v>19.92</v>
      </c>
      <c r="K72" s="64">
        <f t="shared" si="6"/>
        <v>17.928</v>
      </c>
      <c r="L72" s="64">
        <f t="shared" si="7"/>
        <v>16.1352</v>
      </c>
      <c r="M72" s="74"/>
    </row>
    <row r="73" s="5" customFormat="1" ht="28.5" spans="1:13">
      <c r="A73" s="41"/>
      <c r="B73" s="273" t="s">
        <v>515</v>
      </c>
      <c r="C73" s="36" t="s">
        <v>516</v>
      </c>
      <c r="D73" s="35" t="s">
        <v>517</v>
      </c>
      <c r="E73" s="35"/>
      <c r="F73" s="35"/>
      <c r="G73" s="48"/>
      <c r="H73" s="38" t="s">
        <v>508</v>
      </c>
      <c r="I73" s="47"/>
      <c r="J73" s="63">
        <v>13.28</v>
      </c>
      <c r="K73" s="61">
        <f t="shared" si="6"/>
        <v>11.952</v>
      </c>
      <c r="L73" s="64">
        <f t="shared" si="7"/>
        <v>10.7568</v>
      </c>
      <c r="M73" s="74"/>
    </row>
    <row r="74" s="5" customFormat="1" ht="42.75" spans="1:13">
      <c r="A74" s="45">
        <v>23</v>
      </c>
      <c r="B74" s="273" t="s">
        <v>518</v>
      </c>
      <c r="C74" s="36" t="s">
        <v>519</v>
      </c>
      <c r="D74" s="35" t="s">
        <v>520</v>
      </c>
      <c r="E74" s="35" t="s">
        <v>521</v>
      </c>
      <c r="F74" s="35" t="s">
        <v>82</v>
      </c>
      <c r="G74" s="48"/>
      <c r="H74" s="36" t="s">
        <v>522</v>
      </c>
      <c r="I74" s="47"/>
      <c r="J74" s="60">
        <v>22.4</v>
      </c>
      <c r="K74" s="61">
        <f t="shared" si="6"/>
        <v>20.16</v>
      </c>
      <c r="L74" s="61">
        <f t="shared" si="7"/>
        <v>18.144</v>
      </c>
      <c r="M74" s="73"/>
    </row>
    <row r="75" s="5" customFormat="1" ht="42.75" spans="1:13">
      <c r="A75" s="41"/>
      <c r="B75" s="273" t="s">
        <v>523</v>
      </c>
      <c r="C75" s="36" t="s">
        <v>524</v>
      </c>
      <c r="D75" s="35" t="s">
        <v>525</v>
      </c>
      <c r="E75" s="35"/>
      <c r="F75" s="35"/>
      <c r="G75" s="48"/>
      <c r="H75" s="36" t="s">
        <v>522</v>
      </c>
      <c r="I75" s="47"/>
      <c r="J75" s="63">
        <v>4.48</v>
      </c>
      <c r="K75" s="61">
        <f t="shared" si="6"/>
        <v>4.032</v>
      </c>
      <c r="L75" s="64">
        <f t="shared" si="7"/>
        <v>3.6288</v>
      </c>
      <c r="M75" s="74"/>
    </row>
    <row r="76" s="99" customFormat="1" ht="57" spans="1:13">
      <c r="A76" s="118">
        <v>24</v>
      </c>
      <c r="B76" s="279" t="s">
        <v>526</v>
      </c>
      <c r="C76" s="120" t="s">
        <v>527</v>
      </c>
      <c r="D76" s="121" t="s">
        <v>528</v>
      </c>
      <c r="E76" s="121" t="s">
        <v>529</v>
      </c>
      <c r="F76" s="121" t="s">
        <v>82</v>
      </c>
      <c r="G76" s="136"/>
      <c r="H76" s="119" t="s">
        <v>14</v>
      </c>
      <c r="I76" s="133"/>
      <c r="J76" s="134">
        <v>20</v>
      </c>
      <c r="K76" s="130">
        <v>20</v>
      </c>
      <c r="L76" s="130">
        <v>18</v>
      </c>
      <c r="M76" s="135"/>
    </row>
    <row r="77" s="5" customFormat="1" ht="42.75" spans="1:13">
      <c r="A77" s="41"/>
      <c r="B77" s="273" t="s">
        <v>530</v>
      </c>
      <c r="C77" s="36" t="s">
        <v>531</v>
      </c>
      <c r="D77" s="35" t="s">
        <v>532</v>
      </c>
      <c r="E77" s="35"/>
      <c r="F77" s="35"/>
      <c r="G77" s="48"/>
      <c r="H77" s="38" t="s">
        <v>14</v>
      </c>
      <c r="I77" s="47"/>
      <c r="J77" s="63">
        <v>6.08</v>
      </c>
      <c r="K77" s="64">
        <f t="shared" ref="K77:K85" si="8">J77*0.9</f>
        <v>5.472</v>
      </c>
      <c r="L77" s="64">
        <f t="shared" ref="L77:L87" si="9">K77*0.9</f>
        <v>4.9248</v>
      </c>
      <c r="M77" s="74"/>
    </row>
    <row r="78" s="5" customFormat="1" ht="57" spans="1:13">
      <c r="A78" s="45">
        <v>25</v>
      </c>
      <c r="B78" s="273" t="s">
        <v>533</v>
      </c>
      <c r="C78" s="36" t="s">
        <v>534</v>
      </c>
      <c r="D78" s="35" t="s">
        <v>535</v>
      </c>
      <c r="E78" s="35" t="s">
        <v>536</v>
      </c>
      <c r="F78" s="35" t="s">
        <v>537</v>
      </c>
      <c r="G78" s="48"/>
      <c r="H78" s="38" t="s">
        <v>14</v>
      </c>
      <c r="I78" s="47"/>
      <c r="J78" s="60">
        <v>48</v>
      </c>
      <c r="K78" s="61">
        <f t="shared" si="8"/>
        <v>43.2</v>
      </c>
      <c r="L78" s="61">
        <f t="shared" si="9"/>
        <v>38.88</v>
      </c>
      <c r="M78" s="73"/>
    </row>
    <row r="79" s="5" customFormat="1" ht="42.75" spans="1:13">
      <c r="A79" s="40"/>
      <c r="B79" s="273" t="s">
        <v>538</v>
      </c>
      <c r="C79" s="36" t="s">
        <v>539</v>
      </c>
      <c r="D79" s="29" t="s">
        <v>540</v>
      </c>
      <c r="E79" s="35"/>
      <c r="F79" s="47"/>
      <c r="G79" s="39"/>
      <c r="H79" s="38" t="s">
        <v>14</v>
      </c>
      <c r="I79" s="35"/>
      <c r="J79" s="63">
        <v>14.4</v>
      </c>
      <c r="K79" s="61">
        <f t="shared" si="8"/>
        <v>12.96</v>
      </c>
      <c r="L79" s="64">
        <f t="shared" si="9"/>
        <v>11.664</v>
      </c>
      <c r="M79" s="74"/>
    </row>
    <row r="80" s="5" customFormat="1" ht="28.5" spans="1:13">
      <c r="A80" s="40"/>
      <c r="B80" s="273" t="s">
        <v>541</v>
      </c>
      <c r="C80" s="36" t="s">
        <v>542</v>
      </c>
      <c r="D80" s="29" t="s">
        <v>543</v>
      </c>
      <c r="E80" s="35"/>
      <c r="F80" s="47"/>
      <c r="G80" s="39"/>
      <c r="H80" s="38" t="s">
        <v>14</v>
      </c>
      <c r="I80" s="35"/>
      <c r="J80" s="60">
        <v>12</v>
      </c>
      <c r="K80" s="64">
        <f t="shared" si="8"/>
        <v>10.8</v>
      </c>
      <c r="L80" s="64">
        <f t="shared" si="9"/>
        <v>9.72</v>
      </c>
      <c r="M80" s="74"/>
    </row>
    <row r="81" s="5" customFormat="1" ht="42.75" spans="1:13">
      <c r="A81" s="41"/>
      <c r="B81" s="273" t="s">
        <v>544</v>
      </c>
      <c r="C81" s="36" t="s">
        <v>545</v>
      </c>
      <c r="D81" s="29" t="s">
        <v>546</v>
      </c>
      <c r="E81" s="35"/>
      <c r="F81" s="47"/>
      <c r="G81" s="39"/>
      <c r="H81" s="38" t="s">
        <v>14</v>
      </c>
      <c r="I81" s="35"/>
      <c r="J81" s="63">
        <v>9.6</v>
      </c>
      <c r="K81" s="64">
        <f t="shared" si="8"/>
        <v>8.64</v>
      </c>
      <c r="L81" s="64">
        <f t="shared" si="9"/>
        <v>7.776</v>
      </c>
      <c r="M81" s="74"/>
    </row>
    <row r="82" s="5" customFormat="1" ht="71.25" spans="1:13">
      <c r="A82" s="45">
        <v>26</v>
      </c>
      <c r="B82" s="273" t="s">
        <v>547</v>
      </c>
      <c r="C82" s="36" t="s">
        <v>548</v>
      </c>
      <c r="D82" s="29" t="s">
        <v>549</v>
      </c>
      <c r="E82" s="35" t="s">
        <v>550</v>
      </c>
      <c r="F82" s="47" t="s">
        <v>82</v>
      </c>
      <c r="G82" s="39"/>
      <c r="H82" s="36" t="s">
        <v>551</v>
      </c>
      <c r="I82" s="35"/>
      <c r="J82" s="60">
        <v>48</v>
      </c>
      <c r="K82" s="61">
        <f t="shared" si="8"/>
        <v>43.2</v>
      </c>
      <c r="L82" s="61">
        <f t="shared" si="9"/>
        <v>38.88</v>
      </c>
      <c r="M82" s="73"/>
    </row>
    <row r="83" s="5" customFormat="1" ht="42.75" spans="1:13">
      <c r="A83" s="41"/>
      <c r="B83" s="273" t="s">
        <v>552</v>
      </c>
      <c r="C83" s="36" t="s">
        <v>553</v>
      </c>
      <c r="D83" s="31" t="s">
        <v>554</v>
      </c>
      <c r="E83" s="31"/>
      <c r="F83" s="35"/>
      <c r="G83" s="76"/>
      <c r="H83" s="36" t="s">
        <v>551</v>
      </c>
      <c r="I83" s="31"/>
      <c r="J83" s="63">
        <v>9.6</v>
      </c>
      <c r="K83" s="64">
        <f t="shared" si="8"/>
        <v>8.64</v>
      </c>
      <c r="L83" s="64">
        <f t="shared" si="9"/>
        <v>7.776</v>
      </c>
      <c r="M83" s="74"/>
    </row>
    <row r="84" s="5" customFormat="1" ht="42.75" spans="1:13">
      <c r="A84" s="45">
        <v>27</v>
      </c>
      <c r="B84" s="273" t="s">
        <v>555</v>
      </c>
      <c r="C84" s="36" t="s">
        <v>556</v>
      </c>
      <c r="D84" s="31" t="s">
        <v>557</v>
      </c>
      <c r="E84" s="31" t="s">
        <v>558</v>
      </c>
      <c r="F84" s="35" t="s">
        <v>82</v>
      </c>
      <c r="G84" s="76"/>
      <c r="H84" s="28" t="s">
        <v>14</v>
      </c>
      <c r="I84" s="31"/>
      <c r="J84" s="60">
        <v>56</v>
      </c>
      <c r="K84" s="61">
        <f t="shared" si="8"/>
        <v>50.4</v>
      </c>
      <c r="L84" s="61">
        <f t="shared" si="9"/>
        <v>45.36</v>
      </c>
      <c r="M84" s="73"/>
    </row>
    <row r="85" s="5" customFormat="1" ht="42.75" spans="1:13">
      <c r="A85" s="41"/>
      <c r="B85" s="273" t="s">
        <v>559</v>
      </c>
      <c r="C85" s="36" t="s">
        <v>560</v>
      </c>
      <c r="D85" s="31" t="s">
        <v>561</v>
      </c>
      <c r="E85" s="31"/>
      <c r="F85" s="35"/>
      <c r="G85" s="76"/>
      <c r="H85" s="28" t="s">
        <v>14</v>
      </c>
      <c r="I85" s="31"/>
      <c r="J85" s="63">
        <v>11.2</v>
      </c>
      <c r="K85" s="64">
        <f t="shared" si="8"/>
        <v>10.08</v>
      </c>
      <c r="L85" s="64">
        <f t="shared" si="9"/>
        <v>9.072</v>
      </c>
      <c r="M85" s="74"/>
    </row>
    <row r="86" s="99" customFormat="1" ht="57" spans="1:13">
      <c r="A86" s="119">
        <v>28</v>
      </c>
      <c r="B86" s="279" t="s">
        <v>562</v>
      </c>
      <c r="C86" s="120" t="s">
        <v>563</v>
      </c>
      <c r="D86" s="117" t="s">
        <v>564</v>
      </c>
      <c r="E86" s="117" t="s">
        <v>565</v>
      </c>
      <c r="F86" s="121" t="s">
        <v>82</v>
      </c>
      <c r="G86" s="137"/>
      <c r="H86" s="127" t="s">
        <v>14</v>
      </c>
      <c r="I86" s="117"/>
      <c r="J86" s="134">
        <v>45</v>
      </c>
      <c r="K86" s="130">
        <v>40</v>
      </c>
      <c r="L86" s="130">
        <f t="shared" si="9"/>
        <v>36</v>
      </c>
      <c r="M86" s="135"/>
    </row>
    <row r="87" s="5" customFormat="1" ht="42.75" spans="1:13">
      <c r="A87" s="38"/>
      <c r="B87" s="274" t="s">
        <v>566</v>
      </c>
      <c r="C87" s="36" t="s">
        <v>567</v>
      </c>
      <c r="D87" s="35" t="s">
        <v>568</v>
      </c>
      <c r="E87" s="35"/>
      <c r="F87" s="35"/>
      <c r="G87" s="35"/>
      <c r="H87" s="28" t="s">
        <v>14</v>
      </c>
      <c r="I87" s="35"/>
      <c r="J87" s="63">
        <v>9.6</v>
      </c>
      <c r="K87" s="64">
        <f t="shared" ref="K87:K108" si="10">J87*0.9</f>
        <v>8.64</v>
      </c>
      <c r="L87" s="64">
        <f t="shared" si="9"/>
        <v>7.776</v>
      </c>
      <c r="M87" s="74"/>
    </row>
    <row r="88" s="5" customFormat="1" ht="250" customHeight="1" spans="1:13">
      <c r="A88" s="35" t="s">
        <v>569</v>
      </c>
      <c r="B88" s="35"/>
      <c r="C88" s="35"/>
      <c r="D88" s="35"/>
      <c r="E88" s="35"/>
      <c r="F88" s="35"/>
      <c r="G88" s="35"/>
      <c r="H88" s="35"/>
      <c r="I88" s="35"/>
      <c r="J88" s="36"/>
      <c r="K88" s="36"/>
      <c r="L88" s="36"/>
      <c r="M88" s="89"/>
    </row>
    <row r="89" s="4" customFormat="1" ht="30" customHeight="1" spans="1:13">
      <c r="A89" s="28" t="s">
        <v>570</v>
      </c>
      <c r="B89" s="28"/>
      <c r="C89" s="28"/>
      <c r="D89" s="28"/>
      <c r="E89" s="28"/>
      <c r="F89" s="28"/>
      <c r="G89" s="28"/>
      <c r="H89" s="28"/>
      <c r="I89" s="28"/>
      <c r="J89" s="28"/>
      <c r="K89" s="28"/>
      <c r="L89" s="28"/>
      <c r="M89" s="72"/>
    </row>
    <row r="90" s="98" customFormat="1" ht="57" spans="1:13">
      <c r="A90" s="138">
        <v>29</v>
      </c>
      <c r="B90" s="280" t="s">
        <v>571</v>
      </c>
      <c r="C90" s="114" t="s">
        <v>572</v>
      </c>
      <c r="D90" s="117" t="s">
        <v>573</v>
      </c>
      <c r="E90" s="117" t="s">
        <v>574</v>
      </c>
      <c r="F90" s="117" t="s">
        <v>82</v>
      </c>
      <c r="G90" s="117" t="s">
        <v>575</v>
      </c>
      <c r="H90" s="127" t="s">
        <v>14</v>
      </c>
      <c r="I90" s="137"/>
      <c r="J90" s="134">
        <v>21</v>
      </c>
      <c r="K90" s="130">
        <v>19</v>
      </c>
      <c r="L90" s="130">
        <v>17</v>
      </c>
      <c r="M90" s="131"/>
    </row>
    <row r="91" s="4" customFormat="1" ht="57" spans="1:13">
      <c r="A91" s="77"/>
      <c r="B91" s="274" t="s">
        <v>576</v>
      </c>
      <c r="C91" s="28" t="s">
        <v>577</v>
      </c>
      <c r="D91" s="31" t="s">
        <v>578</v>
      </c>
      <c r="E91" s="31"/>
      <c r="F91" s="31"/>
      <c r="G91" s="76"/>
      <c r="H91" s="28" t="s">
        <v>14</v>
      </c>
      <c r="I91" s="76"/>
      <c r="J91" s="63">
        <v>5.6</v>
      </c>
      <c r="K91" s="61">
        <f t="shared" si="10"/>
        <v>5.04</v>
      </c>
      <c r="L91" s="64">
        <f t="shared" ref="L91:L108" si="11">K91*0.9</f>
        <v>4.536</v>
      </c>
      <c r="M91" s="65"/>
    </row>
    <row r="92" s="4" customFormat="1" ht="57" spans="1:13">
      <c r="A92" s="77"/>
      <c r="B92" s="274" t="s">
        <v>579</v>
      </c>
      <c r="C92" s="28" t="s">
        <v>580</v>
      </c>
      <c r="D92" s="31" t="s">
        <v>581</v>
      </c>
      <c r="E92" s="31"/>
      <c r="F92" s="31"/>
      <c r="G92" s="76"/>
      <c r="H92" s="28" t="s">
        <v>14</v>
      </c>
      <c r="I92" s="76"/>
      <c r="J92" s="60">
        <v>28</v>
      </c>
      <c r="K92" s="61">
        <f t="shared" si="10"/>
        <v>25.2</v>
      </c>
      <c r="L92" s="61">
        <f t="shared" si="11"/>
        <v>22.68</v>
      </c>
      <c r="M92" s="62"/>
    </row>
    <row r="93" s="4" customFormat="1" ht="42.75" spans="1:13">
      <c r="A93" s="78">
        <v>30</v>
      </c>
      <c r="B93" s="281" t="s">
        <v>582</v>
      </c>
      <c r="C93" s="79" t="s">
        <v>583</v>
      </c>
      <c r="D93" s="80" t="s">
        <v>584</v>
      </c>
      <c r="E93" s="80" t="s">
        <v>585</v>
      </c>
      <c r="F93" s="80" t="s">
        <v>82</v>
      </c>
      <c r="G93" s="81"/>
      <c r="H93" s="79" t="s">
        <v>14</v>
      </c>
      <c r="I93" s="81"/>
      <c r="J93" s="60">
        <v>20</v>
      </c>
      <c r="K93" s="61">
        <f t="shared" si="10"/>
        <v>18</v>
      </c>
      <c r="L93" s="61">
        <f t="shared" si="11"/>
        <v>16.2</v>
      </c>
      <c r="M93" s="62"/>
    </row>
    <row r="94" s="4" customFormat="1" ht="42.75" spans="1:13">
      <c r="A94" s="82"/>
      <c r="B94" s="274" t="s">
        <v>586</v>
      </c>
      <c r="C94" s="83" t="s">
        <v>587</v>
      </c>
      <c r="D94" s="84" t="s">
        <v>588</v>
      </c>
      <c r="E94" s="84"/>
      <c r="F94" s="84"/>
      <c r="G94" s="85"/>
      <c r="H94" s="83" t="s">
        <v>14</v>
      </c>
      <c r="I94" s="85"/>
      <c r="J94" s="60">
        <v>4</v>
      </c>
      <c r="K94" s="64">
        <f t="shared" si="10"/>
        <v>3.6</v>
      </c>
      <c r="L94" s="64">
        <f t="shared" si="11"/>
        <v>3.24</v>
      </c>
      <c r="M94" s="65"/>
    </row>
    <row r="95" s="4" customFormat="1" ht="57" spans="1:13">
      <c r="A95" s="86">
        <v>31</v>
      </c>
      <c r="B95" s="274" t="s">
        <v>589</v>
      </c>
      <c r="C95" s="83" t="s">
        <v>590</v>
      </c>
      <c r="D95" s="84" t="s">
        <v>591</v>
      </c>
      <c r="E95" s="84" t="s">
        <v>592</v>
      </c>
      <c r="F95" s="84" t="s">
        <v>82</v>
      </c>
      <c r="G95" s="85"/>
      <c r="H95" s="83" t="s">
        <v>14</v>
      </c>
      <c r="I95" s="85"/>
      <c r="J95" s="60">
        <v>28</v>
      </c>
      <c r="K95" s="61">
        <f t="shared" si="10"/>
        <v>25.2</v>
      </c>
      <c r="L95" s="61">
        <f t="shared" si="11"/>
        <v>22.68</v>
      </c>
      <c r="M95" s="62"/>
    </row>
    <row r="96" s="4" customFormat="1" ht="57" spans="1:13">
      <c r="A96" s="82"/>
      <c r="B96" s="274" t="s">
        <v>593</v>
      </c>
      <c r="C96" s="83" t="s">
        <v>594</v>
      </c>
      <c r="D96" s="84" t="s">
        <v>595</v>
      </c>
      <c r="E96" s="84"/>
      <c r="F96" s="84"/>
      <c r="G96" s="85"/>
      <c r="H96" s="83" t="s">
        <v>14</v>
      </c>
      <c r="I96" s="85"/>
      <c r="J96" s="63">
        <v>5.6</v>
      </c>
      <c r="K96" s="61">
        <f t="shared" si="10"/>
        <v>5.04</v>
      </c>
      <c r="L96" s="64">
        <f t="shared" si="11"/>
        <v>4.536</v>
      </c>
      <c r="M96" s="65"/>
    </row>
    <row r="97" s="4" customFormat="1" ht="57" spans="1:13">
      <c r="A97" s="86">
        <v>32</v>
      </c>
      <c r="B97" s="274" t="s">
        <v>596</v>
      </c>
      <c r="C97" s="83" t="s">
        <v>597</v>
      </c>
      <c r="D97" s="84" t="s">
        <v>598</v>
      </c>
      <c r="E97" s="84" t="s">
        <v>599</v>
      </c>
      <c r="F97" s="84" t="s">
        <v>600</v>
      </c>
      <c r="G97" s="85"/>
      <c r="H97" s="83" t="s">
        <v>14</v>
      </c>
      <c r="I97" s="85"/>
      <c r="J97" s="60">
        <v>120</v>
      </c>
      <c r="K97" s="61">
        <f t="shared" si="10"/>
        <v>108</v>
      </c>
      <c r="L97" s="61">
        <f t="shared" si="11"/>
        <v>97.2</v>
      </c>
      <c r="M97" s="62"/>
    </row>
    <row r="98" s="4" customFormat="1" ht="57" spans="1:13">
      <c r="A98" s="78"/>
      <c r="B98" s="274" t="s">
        <v>601</v>
      </c>
      <c r="C98" s="83" t="s">
        <v>602</v>
      </c>
      <c r="D98" s="84" t="s">
        <v>603</v>
      </c>
      <c r="E98" s="84"/>
      <c r="F98" s="84"/>
      <c r="G98" s="84"/>
      <c r="H98" s="83" t="s">
        <v>14</v>
      </c>
      <c r="I98" s="85"/>
      <c r="J98" s="60">
        <v>24</v>
      </c>
      <c r="K98" s="61">
        <f t="shared" si="10"/>
        <v>21.6</v>
      </c>
      <c r="L98" s="61">
        <f t="shared" si="11"/>
        <v>19.44</v>
      </c>
      <c r="M98" s="62"/>
    </row>
    <row r="99" s="4" customFormat="1" ht="57" spans="1:13">
      <c r="A99" s="82"/>
      <c r="B99" s="274" t="s">
        <v>604</v>
      </c>
      <c r="C99" s="83" t="s">
        <v>605</v>
      </c>
      <c r="D99" s="84" t="s">
        <v>606</v>
      </c>
      <c r="E99" s="84"/>
      <c r="F99" s="84"/>
      <c r="G99" s="84"/>
      <c r="H99" s="83" t="s">
        <v>14</v>
      </c>
      <c r="I99" s="85"/>
      <c r="J99" s="60">
        <v>24</v>
      </c>
      <c r="K99" s="61">
        <f t="shared" si="10"/>
        <v>21.6</v>
      </c>
      <c r="L99" s="61">
        <f t="shared" si="11"/>
        <v>19.44</v>
      </c>
      <c r="M99" s="62"/>
    </row>
    <row r="100" s="4" customFormat="1" ht="85.5" spans="1:13">
      <c r="A100" s="86">
        <v>33</v>
      </c>
      <c r="B100" s="274" t="s">
        <v>607</v>
      </c>
      <c r="C100" s="83" t="s">
        <v>608</v>
      </c>
      <c r="D100" s="84" t="s">
        <v>609</v>
      </c>
      <c r="E100" s="84" t="s">
        <v>610</v>
      </c>
      <c r="F100" s="84" t="s">
        <v>611</v>
      </c>
      <c r="G100" s="84" t="s">
        <v>612</v>
      </c>
      <c r="H100" s="83" t="s">
        <v>14</v>
      </c>
      <c r="I100" s="85"/>
      <c r="J100" s="60">
        <v>32</v>
      </c>
      <c r="K100" s="61">
        <f t="shared" si="10"/>
        <v>28.8</v>
      </c>
      <c r="L100" s="61">
        <f t="shared" si="11"/>
        <v>25.92</v>
      </c>
      <c r="M100" s="62"/>
    </row>
    <row r="101" s="4" customFormat="1" ht="42.75" spans="1:13">
      <c r="A101" s="78"/>
      <c r="B101" s="274" t="s">
        <v>613</v>
      </c>
      <c r="C101" s="83" t="s">
        <v>614</v>
      </c>
      <c r="D101" s="84" t="s">
        <v>615</v>
      </c>
      <c r="E101" s="84"/>
      <c r="F101" s="85"/>
      <c r="G101" s="84"/>
      <c r="H101" s="83" t="s">
        <v>14</v>
      </c>
      <c r="I101" s="85"/>
      <c r="J101" s="60">
        <v>8</v>
      </c>
      <c r="K101" s="64">
        <f t="shared" si="10"/>
        <v>7.2</v>
      </c>
      <c r="L101" s="64">
        <f t="shared" si="11"/>
        <v>6.48</v>
      </c>
      <c r="M101" s="65"/>
    </row>
    <row r="102" s="4" customFormat="1" ht="42.75" spans="1:13">
      <c r="A102" s="78"/>
      <c r="B102" s="274" t="s">
        <v>616</v>
      </c>
      <c r="C102" s="83" t="s">
        <v>617</v>
      </c>
      <c r="D102" s="84" t="s">
        <v>618</v>
      </c>
      <c r="E102" s="84"/>
      <c r="F102" s="85"/>
      <c r="G102" s="84"/>
      <c r="H102" s="83" t="s">
        <v>14</v>
      </c>
      <c r="I102" s="85"/>
      <c r="J102" s="60">
        <v>8</v>
      </c>
      <c r="K102" s="64">
        <f t="shared" si="10"/>
        <v>7.2</v>
      </c>
      <c r="L102" s="64">
        <f t="shared" si="11"/>
        <v>6.48</v>
      </c>
      <c r="M102" s="65"/>
    </row>
    <row r="103" s="4" customFormat="1" ht="42.75" spans="1:13">
      <c r="A103" s="78"/>
      <c r="B103" s="274" t="s">
        <v>619</v>
      </c>
      <c r="C103" s="83" t="s">
        <v>620</v>
      </c>
      <c r="D103" s="84" t="s">
        <v>621</v>
      </c>
      <c r="E103" s="84" t="s">
        <v>622</v>
      </c>
      <c r="F103" s="85"/>
      <c r="G103" s="84"/>
      <c r="H103" s="83" t="s">
        <v>14</v>
      </c>
      <c r="I103" s="85"/>
      <c r="J103" s="60">
        <v>32</v>
      </c>
      <c r="K103" s="61">
        <f t="shared" si="10"/>
        <v>28.8</v>
      </c>
      <c r="L103" s="61">
        <f t="shared" si="11"/>
        <v>25.92</v>
      </c>
      <c r="M103" s="62"/>
    </row>
    <row r="104" s="4" customFormat="1" ht="42.75" spans="1:13">
      <c r="A104" s="78"/>
      <c r="B104" s="274" t="s">
        <v>623</v>
      </c>
      <c r="C104" s="83" t="s">
        <v>624</v>
      </c>
      <c r="D104" s="84" t="s">
        <v>625</v>
      </c>
      <c r="E104" s="84" t="s">
        <v>622</v>
      </c>
      <c r="F104" s="85"/>
      <c r="G104" s="84"/>
      <c r="H104" s="83" t="s">
        <v>14</v>
      </c>
      <c r="I104" s="85"/>
      <c r="J104" s="60">
        <v>32</v>
      </c>
      <c r="K104" s="61">
        <f t="shared" si="10"/>
        <v>28.8</v>
      </c>
      <c r="L104" s="61">
        <f t="shared" si="11"/>
        <v>25.92</v>
      </c>
      <c r="M104" s="62"/>
    </row>
    <row r="105" s="4" customFormat="1" ht="42.75" spans="1:13">
      <c r="A105" s="78"/>
      <c r="B105" s="274" t="s">
        <v>626</v>
      </c>
      <c r="C105" s="83" t="s">
        <v>627</v>
      </c>
      <c r="D105" s="84" t="s">
        <v>628</v>
      </c>
      <c r="E105" s="84" t="s">
        <v>622</v>
      </c>
      <c r="F105" s="85"/>
      <c r="G105" s="84"/>
      <c r="H105" s="83" t="s">
        <v>14</v>
      </c>
      <c r="I105" s="85"/>
      <c r="J105" s="60">
        <v>32</v>
      </c>
      <c r="K105" s="61">
        <f t="shared" si="10"/>
        <v>28.8</v>
      </c>
      <c r="L105" s="61">
        <f t="shared" si="11"/>
        <v>25.92</v>
      </c>
      <c r="M105" s="62"/>
    </row>
    <row r="106" s="4" customFormat="1" ht="42.75" spans="1:13">
      <c r="A106" s="78"/>
      <c r="B106" s="274" t="s">
        <v>629</v>
      </c>
      <c r="C106" s="83" t="s">
        <v>630</v>
      </c>
      <c r="D106" s="84" t="s">
        <v>631</v>
      </c>
      <c r="E106" s="84" t="s">
        <v>622</v>
      </c>
      <c r="F106" s="85"/>
      <c r="G106" s="84"/>
      <c r="H106" s="83" t="s">
        <v>14</v>
      </c>
      <c r="I106" s="85"/>
      <c r="J106" s="60">
        <v>32</v>
      </c>
      <c r="K106" s="61">
        <f t="shared" si="10"/>
        <v>28.8</v>
      </c>
      <c r="L106" s="61">
        <f t="shared" si="11"/>
        <v>25.92</v>
      </c>
      <c r="M106" s="62"/>
    </row>
    <row r="107" s="4" customFormat="1" ht="42.75" spans="1:13">
      <c r="A107" s="78"/>
      <c r="B107" s="274" t="s">
        <v>632</v>
      </c>
      <c r="C107" s="83" t="s">
        <v>633</v>
      </c>
      <c r="D107" s="84" t="s">
        <v>634</v>
      </c>
      <c r="E107" s="84" t="s">
        <v>622</v>
      </c>
      <c r="F107" s="85"/>
      <c r="G107" s="84"/>
      <c r="H107" s="83" t="s">
        <v>14</v>
      </c>
      <c r="I107" s="85"/>
      <c r="J107" s="60">
        <v>32</v>
      </c>
      <c r="K107" s="61">
        <f t="shared" si="10"/>
        <v>28.8</v>
      </c>
      <c r="L107" s="61">
        <f t="shared" si="11"/>
        <v>25.92</v>
      </c>
      <c r="M107" s="62"/>
    </row>
    <row r="108" s="4" customFormat="1" ht="42.75" spans="1:13">
      <c r="A108" s="82"/>
      <c r="B108" s="274" t="s">
        <v>635</v>
      </c>
      <c r="C108" s="83" t="s">
        <v>636</v>
      </c>
      <c r="D108" s="84" t="s">
        <v>637</v>
      </c>
      <c r="E108" s="84" t="s">
        <v>622</v>
      </c>
      <c r="F108" s="85"/>
      <c r="G108" s="84"/>
      <c r="H108" s="83" t="s">
        <v>14</v>
      </c>
      <c r="I108" s="85"/>
      <c r="J108" s="60">
        <v>32</v>
      </c>
      <c r="K108" s="61">
        <f t="shared" si="10"/>
        <v>28.8</v>
      </c>
      <c r="L108" s="61">
        <f t="shared" si="11"/>
        <v>25.92</v>
      </c>
      <c r="M108" s="62"/>
    </row>
    <row r="109" s="98" customFormat="1" ht="42.75" spans="1:13">
      <c r="A109" s="140">
        <v>34</v>
      </c>
      <c r="B109" s="280" t="s">
        <v>638</v>
      </c>
      <c r="C109" s="141" t="s">
        <v>639</v>
      </c>
      <c r="D109" s="142" t="s">
        <v>640</v>
      </c>
      <c r="E109" s="142" t="s">
        <v>641</v>
      </c>
      <c r="F109" s="143"/>
      <c r="G109" s="142" t="s">
        <v>642</v>
      </c>
      <c r="H109" s="144" t="s">
        <v>14</v>
      </c>
      <c r="I109" s="143"/>
      <c r="J109" s="134">
        <v>13</v>
      </c>
      <c r="K109" s="130">
        <v>13</v>
      </c>
      <c r="L109" s="130">
        <v>13</v>
      </c>
      <c r="M109" s="131"/>
    </row>
    <row r="110" s="4" customFormat="1" ht="42.75" spans="1:13">
      <c r="A110" s="82"/>
      <c r="B110" s="274" t="s">
        <v>643</v>
      </c>
      <c r="C110" s="83" t="s">
        <v>644</v>
      </c>
      <c r="D110" s="84" t="s">
        <v>640</v>
      </c>
      <c r="E110" s="84" t="s">
        <v>645</v>
      </c>
      <c r="F110" s="85"/>
      <c r="G110" s="85"/>
      <c r="H110" s="83" t="s">
        <v>14</v>
      </c>
      <c r="I110" s="85"/>
      <c r="J110" s="60">
        <v>16</v>
      </c>
      <c r="K110" s="64">
        <f t="shared" ref="K110:K133" si="12">J110*0.9</f>
        <v>14.4</v>
      </c>
      <c r="L110" s="61">
        <f t="shared" ref="L110:L133" si="13">K110*0.9</f>
        <v>12.96</v>
      </c>
      <c r="M110" s="62"/>
    </row>
    <row r="111" s="4" customFormat="1" ht="42.75" spans="1:13">
      <c r="A111" s="88">
        <v>35</v>
      </c>
      <c r="B111" s="274" t="s">
        <v>646</v>
      </c>
      <c r="C111" s="83" t="s">
        <v>647</v>
      </c>
      <c r="D111" s="84" t="s">
        <v>648</v>
      </c>
      <c r="E111" s="84" t="s">
        <v>649</v>
      </c>
      <c r="F111" s="85"/>
      <c r="G111" s="85"/>
      <c r="H111" s="83" t="s">
        <v>14</v>
      </c>
      <c r="I111" s="85"/>
      <c r="J111" s="60">
        <v>32</v>
      </c>
      <c r="K111" s="61">
        <f t="shared" si="12"/>
        <v>28.8</v>
      </c>
      <c r="L111" s="61">
        <f t="shared" si="13"/>
        <v>25.92</v>
      </c>
      <c r="M111" s="62"/>
    </row>
    <row r="112" s="4" customFormat="1" ht="42.75" spans="1:13">
      <c r="A112" s="86">
        <v>36</v>
      </c>
      <c r="B112" s="274" t="s">
        <v>650</v>
      </c>
      <c r="C112" s="83" t="s">
        <v>651</v>
      </c>
      <c r="D112" s="84" t="s">
        <v>652</v>
      </c>
      <c r="E112" s="84" t="s">
        <v>653</v>
      </c>
      <c r="F112" s="84" t="s">
        <v>82</v>
      </c>
      <c r="G112" s="85"/>
      <c r="H112" s="83" t="s">
        <v>14</v>
      </c>
      <c r="I112" s="85"/>
      <c r="J112" s="60">
        <v>48</v>
      </c>
      <c r="K112" s="61">
        <f t="shared" si="12"/>
        <v>43.2</v>
      </c>
      <c r="L112" s="61">
        <f t="shared" si="13"/>
        <v>38.88</v>
      </c>
      <c r="M112" s="62"/>
    </row>
    <row r="113" s="4" customFormat="1" ht="42.75" spans="1:13">
      <c r="A113" s="82"/>
      <c r="B113" s="274" t="s">
        <v>654</v>
      </c>
      <c r="C113" s="83" t="s">
        <v>655</v>
      </c>
      <c r="D113" s="84" t="s">
        <v>656</v>
      </c>
      <c r="E113" s="84"/>
      <c r="F113" s="84"/>
      <c r="G113" s="85"/>
      <c r="H113" s="83" t="s">
        <v>14</v>
      </c>
      <c r="I113" s="85"/>
      <c r="J113" s="63">
        <v>9.6</v>
      </c>
      <c r="K113" s="64">
        <f t="shared" si="12"/>
        <v>8.64</v>
      </c>
      <c r="L113" s="64">
        <f t="shared" si="13"/>
        <v>7.776</v>
      </c>
      <c r="M113" s="65"/>
    </row>
    <row r="114" s="4" customFormat="1" ht="42.75" spans="1:13">
      <c r="A114" s="86">
        <v>37</v>
      </c>
      <c r="B114" s="274" t="s">
        <v>657</v>
      </c>
      <c r="C114" s="83" t="s">
        <v>658</v>
      </c>
      <c r="D114" s="84" t="s">
        <v>659</v>
      </c>
      <c r="E114" s="84" t="s">
        <v>653</v>
      </c>
      <c r="F114" s="84" t="s">
        <v>82</v>
      </c>
      <c r="G114" s="85"/>
      <c r="H114" s="83" t="s">
        <v>14</v>
      </c>
      <c r="I114" s="85"/>
      <c r="J114" s="60">
        <v>42.4</v>
      </c>
      <c r="K114" s="61">
        <f t="shared" si="12"/>
        <v>38.16</v>
      </c>
      <c r="L114" s="61">
        <f t="shared" si="13"/>
        <v>34.344</v>
      </c>
      <c r="M114" s="62"/>
    </row>
    <row r="115" s="4" customFormat="1" ht="42.75" spans="1:13">
      <c r="A115" s="82"/>
      <c r="B115" s="274" t="s">
        <v>660</v>
      </c>
      <c r="C115" s="83" t="s">
        <v>661</v>
      </c>
      <c r="D115" s="84" t="s">
        <v>662</v>
      </c>
      <c r="E115" s="84"/>
      <c r="F115" s="85"/>
      <c r="G115" s="85"/>
      <c r="H115" s="83" t="s">
        <v>14</v>
      </c>
      <c r="I115" s="85"/>
      <c r="J115" s="63">
        <v>8.48</v>
      </c>
      <c r="K115" s="64">
        <f t="shared" si="12"/>
        <v>7.632</v>
      </c>
      <c r="L115" s="64">
        <f t="shared" si="13"/>
        <v>6.8688</v>
      </c>
      <c r="M115" s="65"/>
    </row>
    <row r="116" s="4" customFormat="1" ht="42.75" spans="1:13">
      <c r="A116" s="86">
        <v>38</v>
      </c>
      <c r="B116" s="274" t="s">
        <v>663</v>
      </c>
      <c r="C116" s="83" t="s">
        <v>664</v>
      </c>
      <c r="D116" s="84" t="s">
        <v>665</v>
      </c>
      <c r="E116" s="84" t="s">
        <v>653</v>
      </c>
      <c r="F116" s="84" t="s">
        <v>666</v>
      </c>
      <c r="G116" s="85"/>
      <c r="H116" s="83" t="s">
        <v>14</v>
      </c>
      <c r="I116" s="85"/>
      <c r="J116" s="60">
        <v>64</v>
      </c>
      <c r="K116" s="61">
        <f t="shared" si="12"/>
        <v>57.6</v>
      </c>
      <c r="L116" s="61">
        <f t="shared" si="13"/>
        <v>51.84</v>
      </c>
      <c r="M116" s="62"/>
    </row>
    <row r="117" s="4" customFormat="1" ht="42.75" spans="1:13">
      <c r="A117" s="78"/>
      <c r="B117" s="274" t="s">
        <v>667</v>
      </c>
      <c r="C117" s="83" t="s">
        <v>668</v>
      </c>
      <c r="D117" s="84" t="s">
        <v>669</v>
      </c>
      <c r="E117" s="84"/>
      <c r="F117" s="84"/>
      <c r="G117" s="85"/>
      <c r="H117" s="83" t="s">
        <v>14</v>
      </c>
      <c r="I117" s="85"/>
      <c r="J117" s="63">
        <v>6.4</v>
      </c>
      <c r="K117" s="64">
        <f t="shared" si="12"/>
        <v>5.76</v>
      </c>
      <c r="L117" s="64">
        <f t="shared" si="13"/>
        <v>5.184</v>
      </c>
      <c r="M117" s="65"/>
    </row>
    <row r="118" s="4" customFormat="1" ht="42.75" spans="1:13">
      <c r="A118" s="82"/>
      <c r="B118" s="274" t="s">
        <v>670</v>
      </c>
      <c r="C118" s="83" t="s">
        <v>671</v>
      </c>
      <c r="D118" s="84" t="s">
        <v>672</v>
      </c>
      <c r="E118" s="84"/>
      <c r="F118" s="84"/>
      <c r="G118" s="85"/>
      <c r="H118" s="83" t="s">
        <v>14</v>
      </c>
      <c r="I118" s="85"/>
      <c r="J118" s="63">
        <v>12.8</v>
      </c>
      <c r="K118" s="64">
        <f t="shared" si="12"/>
        <v>11.52</v>
      </c>
      <c r="L118" s="64">
        <f t="shared" si="13"/>
        <v>10.368</v>
      </c>
      <c r="M118" s="65"/>
    </row>
    <row r="119" s="4" customFormat="1" ht="42.75" spans="1:13">
      <c r="A119" s="86">
        <v>39</v>
      </c>
      <c r="B119" s="274" t="s">
        <v>673</v>
      </c>
      <c r="C119" s="83" t="s">
        <v>674</v>
      </c>
      <c r="D119" s="84" t="s">
        <v>675</v>
      </c>
      <c r="E119" s="84" t="s">
        <v>653</v>
      </c>
      <c r="F119" s="84" t="s">
        <v>82</v>
      </c>
      <c r="G119" s="85"/>
      <c r="H119" s="83" t="s">
        <v>676</v>
      </c>
      <c r="I119" s="85"/>
      <c r="J119" s="60">
        <v>44</v>
      </c>
      <c r="K119" s="61">
        <f t="shared" si="12"/>
        <v>39.6</v>
      </c>
      <c r="L119" s="61">
        <f t="shared" si="13"/>
        <v>35.64</v>
      </c>
      <c r="M119" s="62"/>
    </row>
    <row r="120" s="4" customFormat="1" ht="42.75" spans="1:13">
      <c r="A120" s="82"/>
      <c r="B120" s="274" t="s">
        <v>677</v>
      </c>
      <c r="C120" s="83" t="s">
        <v>678</v>
      </c>
      <c r="D120" s="84" t="s">
        <v>679</v>
      </c>
      <c r="E120" s="84"/>
      <c r="F120" s="84"/>
      <c r="G120" s="85"/>
      <c r="H120" s="83" t="s">
        <v>676</v>
      </c>
      <c r="I120" s="85"/>
      <c r="J120" s="63">
        <v>8.8</v>
      </c>
      <c r="K120" s="64">
        <f t="shared" si="12"/>
        <v>7.92</v>
      </c>
      <c r="L120" s="64">
        <f t="shared" si="13"/>
        <v>7.128</v>
      </c>
      <c r="M120" s="65"/>
    </row>
    <row r="121" s="4" customFormat="1" ht="42.75" spans="1:13">
      <c r="A121" s="86">
        <v>40</v>
      </c>
      <c r="B121" s="274" t="s">
        <v>680</v>
      </c>
      <c r="C121" s="83" t="s">
        <v>681</v>
      </c>
      <c r="D121" s="84" t="s">
        <v>682</v>
      </c>
      <c r="E121" s="84" t="s">
        <v>653</v>
      </c>
      <c r="F121" s="84" t="s">
        <v>82</v>
      </c>
      <c r="G121" s="85"/>
      <c r="H121" s="83" t="s">
        <v>14</v>
      </c>
      <c r="I121" s="85"/>
      <c r="J121" s="60">
        <v>64</v>
      </c>
      <c r="K121" s="61">
        <f t="shared" si="12"/>
        <v>57.6</v>
      </c>
      <c r="L121" s="61">
        <f t="shared" si="13"/>
        <v>51.84</v>
      </c>
      <c r="M121" s="62"/>
    </row>
    <row r="122" s="4" customFormat="1" ht="42.75" spans="1:13">
      <c r="A122" s="82"/>
      <c r="B122" s="274" t="s">
        <v>683</v>
      </c>
      <c r="C122" s="83" t="s">
        <v>684</v>
      </c>
      <c r="D122" s="84" t="s">
        <v>685</v>
      </c>
      <c r="E122" s="84"/>
      <c r="F122" s="84"/>
      <c r="G122" s="85"/>
      <c r="H122" s="83" t="s">
        <v>14</v>
      </c>
      <c r="I122" s="85"/>
      <c r="J122" s="63">
        <v>12.8</v>
      </c>
      <c r="K122" s="64">
        <f t="shared" si="12"/>
        <v>11.52</v>
      </c>
      <c r="L122" s="64">
        <f t="shared" si="13"/>
        <v>10.368</v>
      </c>
      <c r="M122" s="65"/>
    </row>
    <row r="123" s="4" customFormat="1" ht="42.75" spans="1:13">
      <c r="A123" s="86">
        <v>41</v>
      </c>
      <c r="B123" s="274" t="s">
        <v>686</v>
      </c>
      <c r="C123" s="83" t="s">
        <v>687</v>
      </c>
      <c r="D123" s="84" t="s">
        <v>688</v>
      </c>
      <c r="E123" s="84" t="s">
        <v>653</v>
      </c>
      <c r="F123" s="84" t="s">
        <v>82</v>
      </c>
      <c r="G123" s="85"/>
      <c r="H123" s="83" t="s">
        <v>14</v>
      </c>
      <c r="I123" s="85"/>
      <c r="J123" s="60">
        <v>52</v>
      </c>
      <c r="K123" s="61">
        <f t="shared" si="12"/>
        <v>46.8</v>
      </c>
      <c r="L123" s="61">
        <f t="shared" si="13"/>
        <v>42.12</v>
      </c>
      <c r="M123" s="62"/>
    </row>
    <row r="124" s="4" customFormat="1" ht="42.75" spans="1:13">
      <c r="A124" s="82"/>
      <c r="B124" s="274" t="s">
        <v>689</v>
      </c>
      <c r="C124" s="83" t="s">
        <v>690</v>
      </c>
      <c r="D124" s="84" t="s">
        <v>691</v>
      </c>
      <c r="E124" s="84"/>
      <c r="F124" s="84"/>
      <c r="G124" s="85"/>
      <c r="H124" s="83" t="s">
        <v>14</v>
      </c>
      <c r="I124" s="85"/>
      <c r="J124" s="63">
        <v>10.4</v>
      </c>
      <c r="K124" s="64">
        <f t="shared" si="12"/>
        <v>9.36</v>
      </c>
      <c r="L124" s="64">
        <f t="shared" si="13"/>
        <v>8.424</v>
      </c>
      <c r="M124" s="65"/>
    </row>
    <row r="125" s="4" customFormat="1" ht="57" spans="1:13">
      <c r="A125" s="86">
        <v>42</v>
      </c>
      <c r="B125" s="274" t="s">
        <v>692</v>
      </c>
      <c r="C125" s="83" t="s">
        <v>693</v>
      </c>
      <c r="D125" s="84" t="s">
        <v>694</v>
      </c>
      <c r="E125" s="84" t="s">
        <v>695</v>
      </c>
      <c r="F125" s="84" t="s">
        <v>82</v>
      </c>
      <c r="G125" s="85"/>
      <c r="H125" s="83" t="s">
        <v>14</v>
      </c>
      <c r="I125" s="85"/>
      <c r="J125" s="60">
        <v>60</v>
      </c>
      <c r="K125" s="61">
        <f t="shared" si="12"/>
        <v>54</v>
      </c>
      <c r="L125" s="61">
        <f t="shared" si="13"/>
        <v>48.6</v>
      </c>
      <c r="M125" s="62"/>
    </row>
    <row r="126" s="4" customFormat="1" ht="42.75" spans="1:13">
      <c r="A126" s="82"/>
      <c r="B126" s="274" t="s">
        <v>696</v>
      </c>
      <c r="C126" s="83" t="s">
        <v>697</v>
      </c>
      <c r="D126" s="84" t="s">
        <v>698</v>
      </c>
      <c r="E126" s="84"/>
      <c r="F126" s="84"/>
      <c r="G126" s="85"/>
      <c r="H126" s="83" t="s">
        <v>14</v>
      </c>
      <c r="I126" s="85"/>
      <c r="J126" s="60">
        <v>12</v>
      </c>
      <c r="K126" s="64">
        <f t="shared" si="12"/>
        <v>10.8</v>
      </c>
      <c r="L126" s="64">
        <f t="shared" si="13"/>
        <v>9.72</v>
      </c>
      <c r="M126" s="65"/>
    </row>
    <row r="127" s="4" customFormat="1" ht="42.75" spans="1:13">
      <c r="A127" s="86">
        <v>43</v>
      </c>
      <c r="B127" s="274" t="s">
        <v>699</v>
      </c>
      <c r="C127" s="83" t="s">
        <v>700</v>
      </c>
      <c r="D127" s="84" t="s">
        <v>701</v>
      </c>
      <c r="E127" s="84" t="s">
        <v>653</v>
      </c>
      <c r="F127" s="84" t="s">
        <v>82</v>
      </c>
      <c r="G127" s="85"/>
      <c r="H127" s="83" t="s">
        <v>702</v>
      </c>
      <c r="I127" s="85"/>
      <c r="J127" s="60">
        <v>38.4</v>
      </c>
      <c r="K127" s="61">
        <f t="shared" si="12"/>
        <v>34.56</v>
      </c>
      <c r="L127" s="61">
        <f t="shared" si="13"/>
        <v>31.104</v>
      </c>
      <c r="M127" s="62"/>
    </row>
    <row r="128" s="4" customFormat="1" ht="42.75" spans="1:13">
      <c r="A128" s="82"/>
      <c r="B128" s="274" t="s">
        <v>703</v>
      </c>
      <c r="C128" s="83" t="s">
        <v>704</v>
      </c>
      <c r="D128" s="84" t="s">
        <v>705</v>
      </c>
      <c r="E128" s="84"/>
      <c r="F128" s="84"/>
      <c r="G128" s="85"/>
      <c r="H128" s="83" t="s">
        <v>702</v>
      </c>
      <c r="I128" s="85"/>
      <c r="J128" s="63">
        <v>7.68</v>
      </c>
      <c r="K128" s="64">
        <f t="shared" si="12"/>
        <v>6.912</v>
      </c>
      <c r="L128" s="64">
        <f t="shared" si="13"/>
        <v>6.2208</v>
      </c>
      <c r="M128" s="65"/>
    </row>
    <row r="129" s="4" customFormat="1" ht="42.75" spans="1:13">
      <c r="A129" s="86">
        <v>44</v>
      </c>
      <c r="B129" s="274" t="s">
        <v>706</v>
      </c>
      <c r="C129" s="83" t="s">
        <v>707</v>
      </c>
      <c r="D129" s="84" t="s">
        <v>708</v>
      </c>
      <c r="E129" s="84" t="s">
        <v>653</v>
      </c>
      <c r="F129" s="84" t="s">
        <v>82</v>
      </c>
      <c r="G129" s="85"/>
      <c r="H129" s="83" t="s">
        <v>14</v>
      </c>
      <c r="I129" s="85"/>
      <c r="J129" s="60">
        <v>56</v>
      </c>
      <c r="K129" s="61">
        <f t="shared" si="12"/>
        <v>50.4</v>
      </c>
      <c r="L129" s="61">
        <f t="shared" si="13"/>
        <v>45.36</v>
      </c>
      <c r="M129" s="62"/>
    </row>
    <row r="130" s="4" customFormat="1" ht="42.75" spans="1:13">
      <c r="A130" s="82"/>
      <c r="B130" s="274" t="s">
        <v>709</v>
      </c>
      <c r="C130" s="83" t="s">
        <v>710</v>
      </c>
      <c r="D130" s="84" t="s">
        <v>711</v>
      </c>
      <c r="E130" s="84"/>
      <c r="F130" s="85"/>
      <c r="G130" s="85"/>
      <c r="H130" s="83" t="s">
        <v>14</v>
      </c>
      <c r="I130" s="85"/>
      <c r="J130" s="63">
        <v>11.2</v>
      </c>
      <c r="K130" s="64">
        <f t="shared" si="12"/>
        <v>10.08</v>
      </c>
      <c r="L130" s="64">
        <f t="shared" si="13"/>
        <v>9.072</v>
      </c>
      <c r="M130" s="65"/>
    </row>
    <row r="131" s="4" customFormat="1" ht="57" spans="1:13">
      <c r="A131" s="86">
        <v>45</v>
      </c>
      <c r="B131" s="275" t="s">
        <v>712</v>
      </c>
      <c r="C131" s="91" t="s">
        <v>713</v>
      </c>
      <c r="D131" s="92" t="s">
        <v>714</v>
      </c>
      <c r="E131" s="92" t="s">
        <v>695</v>
      </c>
      <c r="F131" s="93"/>
      <c r="G131" s="93"/>
      <c r="H131" s="91" t="s">
        <v>676</v>
      </c>
      <c r="I131" s="93"/>
      <c r="J131" s="60">
        <v>40</v>
      </c>
      <c r="K131" s="61">
        <f t="shared" si="12"/>
        <v>36</v>
      </c>
      <c r="L131" s="61">
        <f t="shared" si="13"/>
        <v>32.4</v>
      </c>
      <c r="M131" s="62"/>
    </row>
    <row r="132" s="4" customFormat="1" ht="42.75" spans="1:13">
      <c r="A132" s="77">
        <v>46</v>
      </c>
      <c r="B132" s="274" t="s">
        <v>715</v>
      </c>
      <c r="C132" s="28" t="s">
        <v>716</v>
      </c>
      <c r="D132" s="31" t="s">
        <v>717</v>
      </c>
      <c r="E132" s="31" t="s">
        <v>653</v>
      </c>
      <c r="F132" s="31" t="s">
        <v>82</v>
      </c>
      <c r="G132" s="76"/>
      <c r="H132" s="28" t="s">
        <v>14</v>
      </c>
      <c r="I132" s="76"/>
      <c r="J132" s="60">
        <v>64</v>
      </c>
      <c r="K132" s="61">
        <f t="shared" si="12"/>
        <v>57.6</v>
      </c>
      <c r="L132" s="61">
        <f t="shared" si="13"/>
        <v>51.84</v>
      </c>
      <c r="M132" s="62"/>
    </row>
    <row r="133" s="6" customFormat="1" ht="42.75" spans="1:13">
      <c r="A133" s="77"/>
      <c r="B133" s="272" t="s">
        <v>718</v>
      </c>
      <c r="C133" s="28" t="s">
        <v>719</v>
      </c>
      <c r="D133" s="31" t="s">
        <v>720</v>
      </c>
      <c r="E133" s="31"/>
      <c r="F133" s="31"/>
      <c r="G133" s="31"/>
      <c r="H133" s="28" t="s">
        <v>14</v>
      </c>
      <c r="I133" s="31"/>
      <c r="J133" s="63">
        <v>12.8</v>
      </c>
      <c r="K133" s="64">
        <f t="shared" si="12"/>
        <v>11.52</v>
      </c>
      <c r="L133" s="64">
        <f t="shared" si="13"/>
        <v>10.368</v>
      </c>
      <c r="M133" s="65"/>
    </row>
    <row r="134" s="6" customFormat="1" ht="222" customHeight="1" spans="1:13">
      <c r="A134" s="31" t="s">
        <v>721</v>
      </c>
      <c r="B134" s="31"/>
      <c r="C134" s="31"/>
      <c r="D134" s="31"/>
      <c r="E134" s="31"/>
      <c r="F134" s="31"/>
      <c r="G134" s="31"/>
      <c r="H134" s="31"/>
      <c r="I134" s="31"/>
      <c r="J134" s="28"/>
      <c r="K134" s="28"/>
      <c r="L134" s="28"/>
      <c r="M134" s="72"/>
    </row>
  </sheetData>
  <autoFilter xmlns:etc="http://www.wps.cn/officeDocument/2017/etCustomData" ref="A4:M134" etc:filterBottomFollowUsedRange="0">
    <extLst/>
  </autoFilter>
  <mergeCells count="64">
    <mergeCell ref="A1:B1"/>
    <mergeCell ref="C1:I1"/>
    <mergeCell ref="A2:L2"/>
    <mergeCell ref="J3:L3"/>
    <mergeCell ref="A5:L5"/>
    <mergeCell ref="A37:L37"/>
    <mergeCell ref="A38:L38"/>
    <mergeCell ref="A88:L88"/>
    <mergeCell ref="A89:L89"/>
    <mergeCell ref="A134:L134"/>
    <mergeCell ref="A3:A4"/>
    <mergeCell ref="A6:A9"/>
    <mergeCell ref="A10:A13"/>
    <mergeCell ref="A14:A17"/>
    <mergeCell ref="A18:A21"/>
    <mergeCell ref="A22:A23"/>
    <mergeCell ref="A24:A27"/>
    <mergeCell ref="A28:A29"/>
    <mergeCell ref="A30:A31"/>
    <mergeCell ref="A32:A34"/>
    <mergeCell ref="A35:A36"/>
    <mergeCell ref="A39:A45"/>
    <mergeCell ref="A46:A47"/>
    <mergeCell ref="A48:A50"/>
    <mergeCell ref="A51:A52"/>
    <mergeCell ref="A53:A54"/>
    <mergeCell ref="A55:A57"/>
    <mergeCell ref="A58:A60"/>
    <mergeCell ref="A61:A62"/>
    <mergeCell ref="A63:A64"/>
    <mergeCell ref="A65:A67"/>
    <mergeCell ref="A68:A69"/>
    <mergeCell ref="A70:A73"/>
    <mergeCell ref="A74:A75"/>
    <mergeCell ref="A76:A77"/>
    <mergeCell ref="A78:A81"/>
    <mergeCell ref="A82:A83"/>
    <mergeCell ref="A84:A85"/>
    <mergeCell ref="A86:A87"/>
    <mergeCell ref="A90:A92"/>
    <mergeCell ref="A93:A94"/>
    <mergeCell ref="A95:A96"/>
    <mergeCell ref="A97:A99"/>
    <mergeCell ref="A100:A108"/>
    <mergeCell ref="A109:A110"/>
    <mergeCell ref="A112:A113"/>
    <mergeCell ref="A114:A115"/>
    <mergeCell ref="A116:A118"/>
    <mergeCell ref="A119:A120"/>
    <mergeCell ref="A121:A122"/>
    <mergeCell ref="A123:A124"/>
    <mergeCell ref="A125:A126"/>
    <mergeCell ref="A127:A128"/>
    <mergeCell ref="A129:A130"/>
    <mergeCell ref="A132:A133"/>
    <mergeCell ref="B3:B4"/>
    <mergeCell ref="C3:C4"/>
    <mergeCell ref="D3:D4"/>
    <mergeCell ref="E3:E4"/>
    <mergeCell ref="F3:F4"/>
    <mergeCell ref="G3:G4"/>
    <mergeCell ref="H3:H4"/>
    <mergeCell ref="I3:I4"/>
    <mergeCell ref="I6:I17"/>
  </mergeCells>
  <printOptions horizontalCentered="1"/>
  <pageMargins left="0.314583333333333" right="0.314583333333333" top="0.472222222222222" bottom="0.590277777777778" header="0.5" footer="0.5"/>
  <pageSetup paperSize="9" scale="66" fitToHeight="0" orientation="landscape" horizontalDpi="600"/>
  <headerFooter>
    <oddFooter>&amp;C&amp;P/&amp;N</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S133"/>
  <sheetViews>
    <sheetView zoomScale="80" zoomScaleNormal="80" workbookViewId="0">
      <pane xSplit="1" ySplit="4" topLeftCell="B5" activePane="bottomRight" state="frozen"/>
      <selection/>
      <selection pane="topRight"/>
      <selection pane="bottomLeft"/>
      <selection pane="bottomRight" activeCell="E148" sqref="E148"/>
    </sheetView>
  </sheetViews>
  <sheetFormatPr defaultColWidth="9" defaultRowHeight="13.5"/>
  <cols>
    <col min="1" max="1" width="5.625" style="2" customWidth="1"/>
    <col min="2" max="2" width="19.4416666666667" style="2" customWidth="1"/>
    <col min="3" max="3" width="21.8916666666667" style="7" customWidth="1"/>
    <col min="4" max="4" width="42.775" style="2" customWidth="1"/>
    <col min="5" max="5" width="36.9416666666667" style="2" customWidth="1"/>
    <col min="6" max="6" width="22.625" style="8" customWidth="1"/>
    <col min="7" max="7" width="12.3666666666667" style="2" customWidth="1"/>
    <col min="8" max="8" width="10.6416666666667" style="2" customWidth="1"/>
    <col min="9" max="9" width="12.025" style="2" customWidth="1"/>
    <col min="10" max="10" width="12.6583333333333" style="9" customWidth="1"/>
    <col min="11" max="12" width="12.6583333333333" style="10" customWidth="1"/>
    <col min="13" max="13" width="3.60833333333333" style="11" customWidth="1"/>
    <col min="14" max="15" width="9" style="10"/>
    <col min="16" max="16" width="9" style="2"/>
    <col min="17" max="17" width="12.5" style="2" customWidth="1"/>
    <col min="18" max="16384" width="9" style="2"/>
  </cols>
  <sheetData>
    <row r="1" s="1" customFormat="1" ht="38" customHeight="1" spans="1:15">
      <c r="A1" s="12" t="s">
        <v>62</v>
      </c>
      <c r="B1" s="12"/>
      <c r="C1" s="13"/>
      <c r="D1" s="14"/>
      <c r="E1" s="14"/>
      <c r="F1" s="15"/>
      <c r="G1" s="14"/>
      <c r="H1" s="14"/>
      <c r="I1" s="14"/>
      <c r="J1" s="49"/>
      <c r="K1" s="50"/>
      <c r="L1" s="50"/>
      <c r="M1" s="51"/>
      <c r="N1" s="52"/>
      <c r="O1" s="52"/>
    </row>
    <row r="2" s="2" customFormat="1" ht="40" customHeight="1" spans="1:15">
      <c r="A2" s="16" t="s">
        <v>292</v>
      </c>
      <c r="B2" s="16"/>
      <c r="C2" s="16"/>
      <c r="D2" s="16"/>
      <c r="E2" s="16"/>
      <c r="F2" s="16"/>
      <c r="G2" s="16"/>
      <c r="H2" s="16"/>
      <c r="I2" s="16"/>
      <c r="J2" s="16"/>
      <c r="K2" s="16"/>
      <c r="L2" s="16"/>
      <c r="M2" s="16"/>
      <c r="N2" s="10"/>
      <c r="O2" s="10"/>
    </row>
    <row r="3" s="3" customFormat="1" ht="40" customHeight="1" spans="1:15">
      <c r="A3" s="17" t="s">
        <v>1</v>
      </c>
      <c r="B3" s="17" t="s">
        <v>248</v>
      </c>
      <c r="C3" s="17" t="s">
        <v>2</v>
      </c>
      <c r="D3" s="17" t="s">
        <v>3</v>
      </c>
      <c r="E3" s="17" t="s">
        <v>4</v>
      </c>
      <c r="F3" s="17" t="s">
        <v>5</v>
      </c>
      <c r="G3" s="17" t="s">
        <v>6</v>
      </c>
      <c r="H3" s="17" t="s">
        <v>7</v>
      </c>
      <c r="I3" s="17" t="s">
        <v>8</v>
      </c>
      <c r="J3" s="53" t="s">
        <v>723</v>
      </c>
      <c r="K3" s="53"/>
      <c r="L3" s="53"/>
      <c r="M3" s="54"/>
      <c r="N3" s="55"/>
      <c r="O3" s="55"/>
    </row>
    <row r="4" s="4" customFormat="1" ht="30" customHeight="1" spans="1:16">
      <c r="A4" s="18" t="s">
        <v>294</v>
      </c>
      <c r="B4" s="19"/>
      <c r="C4" s="19"/>
      <c r="D4" s="19"/>
      <c r="E4" s="19"/>
      <c r="F4" s="19"/>
      <c r="G4" s="19"/>
      <c r="H4" s="19"/>
      <c r="I4" s="56"/>
      <c r="J4" s="28" t="s">
        <v>724</v>
      </c>
      <c r="K4" s="27" t="s">
        <v>725</v>
      </c>
      <c r="L4" s="27" t="s">
        <v>726</v>
      </c>
      <c r="M4" s="57"/>
      <c r="N4" s="57" t="s">
        <v>727</v>
      </c>
      <c r="O4" s="57" t="s">
        <v>728</v>
      </c>
      <c r="P4" s="58" t="s">
        <v>729</v>
      </c>
    </row>
    <row r="5" s="4" customFormat="1" ht="57" hidden="1" spans="1:17">
      <c r="A5" s="20">
        <v>1</v>
      </c>
      <c r="B5" s="270" t="s">
        <v>295</v>
      </c>
      <c r="C5" s="22" t="s">
        <v>64</v>
      </c>
      <c r="D5" s="23" t="s">
        <v>296</v>
      </c>
      <c r="E5" s="23" t="s">
        <v>297</v>
      </c>
      <c r="F5" s="24" t="s">
        <v>298</v>
      </c>
      <c r="G5" s="25"/>
      <c r="H5" s="21" t="s">
        <v>68</v>
      </c>
      <c r="I5" s="59" t="s">
        <v>299</v>
      </c>
      <c r="J5" s="60">
        <v>48</v>
      </c>
      <c r="K5" s="61">
        <f t="shared" ref="K5:K26" si="0">J5*0.9</f>
        <v>43.2</v>
      </c>
      <c r="L5" s="61">
        <f t="shared" ref="L5:L26" si="1">K5*0.9</f>
        <v>38.88</v>
      </c>
      <c r="M5" s="62"/>
      <c r="N5" s="57">
        <f>VLOOKUP(B5,[1]新增中医类医疗服务项目价格审核表!$B$5:$M$132,12,0)</f>
        <v>48</v>
      </c>
      <c r="O5" s="57">
        <f>VLOOKUP(B5,'[2]拟新增46项中医针法类、中医外治类和中医类（灸法、拔罐、推拿）'!$B$5:$J$132,9,0)</f>
        <v>60</v>
      </c>
      <c r="P5" s="4">
        <f>O5*0.8</f>
        <v>48</v>
      </c>
      <c r="Q5" s="4">
        <f>IF(J5=P5,1,0)</f>
        <v>1</v>
      </c>
    </row>
    <row r="6" s="4" customFormat="1" ht="42.75" hidden="1" spans="1:17">
      <c r="A6" s="20"/>
      <c r="B6" s="270" t="s">
        <v>300</v>
      </c>
      <c r="C6" s="22" t="s">
        <v>301</v>
      </c>
      <c r="D6" s="23" t="s">
        <v>302</v>
      </c>
      <c r="E6" s="23"/>
      <c r="F6" s="24"/>
      <c r="G6" s="25"/>
      <c r="H6" s="21" t="s">
        <v>68</v>
      </c>
      <c r="I6" s="59"/>
      <c r="J6" s="63">
        <v>9.6</v>
      </c>
      <c r="K6" s="64">
        <f t="shared" si="0"/>
        <v>8.64</v>
      </c>
      <c r="L6" s="64">
        <f t="shared" si="1"/>
        <v>7.776</v>
      </c>
      <c r="M6" s="65"/>
      <c r="N6" s="57">
        <f>VLOOKUP(B6,[1]新增中医类医疗服务项目价格审核表!$B$5:$M$132,12,0)</f>
        <v>9.6</v>
      </c>
      <c r="O6" s="57">
        <f>VLOOKUP(B6,'[2]拟新增46项中医针法类、中医外治类和中医类（灸法、拔罐、推拿）'!$B$5:$J$132,9,0)</f>
        <v>12</v>
      </c>
      <c r="P6" s="4">
        <f t="shared" ref="P6:P37" si="2">O6*0.8</f>
        <v>9.6</v>
      </c>
      <c r="Q6" s="4">
        <f t="shared" ref="Q6:Q37" si="3">IF(J6=P6,1,0)</f>
        <v>1</v>
      </c>
    </row>
    <row r="7" s="4" customFormat="1" ht="42.75" hidden="1" spans="1:17">
      <c r="A7" s="20"/>
      <c r="B7" s="270" t="s">
        <v>303</v>
      </c>
      <c r="C7" s="22" t="s">
        <v>304</v>
      </c>
      <c r="D7" s="23" t="s">
        <v>305</v>
      </c>
      <c r="E7" s="23"/>
      <c r="F7" s="24"/>
      <c r="G7" s="25"/>
      <c r="H7" s="21" t="s">
        <v>68</v>
      </c>
      <c r="I7" s="59"/>
      <c r="J7" s="60">
        <v>24</v>
      </c>
      <c r="K7" s="61">
        <f t="shared" si="0"/>
        <v>21.6</v>
      </c>
      <c r="L7" s="61">
        <f t="shared" si="1"/>
        <v>19.44</v>
      </c>
      <c r="M7" s="62"/>
      <c r="N7" s="57">
        <f>VLOOKUP(B7,[1]新增中医类医疗服务项目价格审核表!$B$5:$M$132,12,0)</f>
        <v>24</v>
      </c>
      <c r="O7" s="57">
        <f>VLOOKUP(B7,'[2]拟新增46项中医针法类、中医外治类和中医类（灸法、拔罐、推拿）'!$B$5:$J$132,9,0)</f>
        <v>30</v>
      </c>
      <c r="P7" s="4">
        <f t="shared" si="2"/>
        <v>24</v>
      </c>
      <c r="Q7" s="4">
        <f t="shared" si="3"/>
        <v>1</v>
      </c>
    </row>
    <row r="8" s="4" customFormat="1" ht="42.75" hidden="1" spans="1:17">
      <c r="A8" s="21"/>
      <c r="B8" s="270" t="s">
        <v>306</v>
      </c>
      <c r="C8" s="22" t="s">
        <v>307</v>
      </c>
      <c r="D8" s="23" t="s">
        <v>308</v>
      </c>
      <c r="E8" s="23"/>
      <c r="F8" s="24"/>
      <c r="G8" s="25"/>
      <c r="H8" s="21" t="s">
        <v>68</v>
      </c>
      <c r="I8" s="59"/>
      <c r="J8" s="63">
        <v>9.6</v>
      </c>
      <c r="K8" s="64">
        <f t="shared" si="0"/>
        <v>8.64</v>
      </c>
      <c r="L8" s="64">
        <f t="shared" si="1"/>
        <v>7.776</v>
      </c>
      <c r="M8" s="65"/>
      <c r="N8" s="57">
        <f>VLOOKUP(B8,[1]新增中医类医疗服务项目价格审核表!$B$5:$M$132,12,0)</f>
        <v>9.6</v>
      </c>
      <c r="O8" s="57">
        <f>VLOOKUP(B8,'[2]拟新增46项中医针法类、中医外治类和中医类（灸法、拔罐、推拿）'!$B$5:$J$132,9,0)</f>
        <v>12</v>
      </c>
      <c r="P8" s="4">
        <f t="shared" si="2"/>
        <v>9.6</v>
      </c>
      <c r="Q8" s="4">
        <f t="shared" si="3"/>
        <v>1</v>
      </c>
    </row>
    <row r="9" s="4" customFormat="1" ht="57" hidden="1" spans="1:17">
      <c r="A9" s="26">
        <v>2</v>
      </c>
      <c r="B9" s="271" t="s">
        <v>309</v>
      </c>
      <c r="C9" s="28" t="s">
        <v>69</v>
      </c>
      <c r="D9" s="29" t="s">
        <v>310</v>
      </c>
      <c r="E9" s="29" t="s">
        <v>297</v>
      </c>
      <c r="F9" s="24" t="s">
        <v>298</v>
      </c>
      <c r="G9" s="30"/>
      <c r="H9" s="27" t="s">
        <v>68</v>
      </c>
      <c r="I9" s="59"/>
      <c r="J9" s="60">
        <v>64</v>
      </c>
      <c r="K9" s="61">
        <f t="shared" si="0"/>
        <v>57.6</v>
      </c>
      <c r="L9" s="61">
        <f t="shared" si="1"/>
        <v>51.84</v>
      </c>
      <c r="M9" s="62"/>
      <c r="N9" s="57">
        <f>VLOOKUP(B9,[1]新增中医类医疗服务项目价格审核表!$B$5:$M$132,12,0)</f>
        <v>64</v>
      </c>
      <c r="O9" s="57">
        <f>VLOOKUP(B9,'[2]拟新增46项中医针法类、中医外治类和中医类（灸法、拔罐、推拿）'!$B$5:$J$132,9,0)</f>
        <v>80</v>
      </c>
      <c r="P9" s="4">
        <f t="shared" si="2"/>
        <v>64</v>
      </c>
      <c r="Q9" s="4">
        <f t="shared" si="3"/>
        <v>1</v>
      </c>
    </row>
    <row r="10" s="4" customFormat="1" ht="42.75" hidden="1" spans="1:17">
      <c r="A10" s="20"/>
      <c r="B10" s="271" t="s">
        <v>311</v>
      </c>
      <c r="C10" s="28" t="s">
        <v>312</v>
      </c>
      <c r="D10" s="29" t="s">
        <v>313</v>
      </c>
      <c r="E10" s="29"/>
      <c r="F10" s="24"/>
      <c r="G10" s="31"/>
      <c r="H10" s="27" t="s">
        <v>68</v>
      </c>
      <c r="I10" s="59"/>
      <c r="J10" s="63">
        <v>12.8</v>
      </c>
      <c r="K10" s="64">
        <f t="shared" si="0"/>
        <v>11.52</v>
      </c>
      <c r="L10" s="64">
        <f t="shared" si="1"/>
        <v>10.368</v>
      </c>
      <c r="M10" s="65"/>
      <c r="N10" s="57">
        <f>VLOOKUP(B10,[1]新增中医类医疗服务项目价格审核表!$B$5:$M$132,12,0)</f>
        <v>12.8</v>
      </c>
      <c r="O10" s="57">
        <f>VLOOKUP(B10,'[2]拟新增46项中医针法类、中医外治类和中医类（灸法、拔罐、推拿）'!$B$5:$J$132,9,0)</f>
        <v>16</v>
      </c>
      <c r="P10" s="4">
        <f t="shared" si="2"/>
        <v>12.8</v>
      </c>
      <c r="Q10" s="4">
        <f t="shared" si="3"/>
        <v>1</v>
      </c>
    </row>
    <row r="11" s="4" customFormat="1" ht="42.75" hidden="1" spans="1:17">
      <c r="A11" s="20"/>
      <c r="B11" s="271" t="s">
        <v>314</v>
      </c>
      <c r="C11" s="28" t="s">
        <v>315</v>
      </c>
      <c r="D11" s="29" t="s">
        <v>316</v>
      </c>
      <c r="E11" s="29"/>
      <c r="F11" s="24"/>
      <c r="G11" s="31"/>
      <c r="H11" s="27" t="s">
        <v>68</v>
      </c>
      <c r="I11" s="59"/>
      <c r="J11" s="60">
        <v>32</v>
      </c>
      <c r="K11" s="61">
        <f t="shared" si="0"/>
        <v>28.8</v>
      </c>
      <c r="L11" s="61">
        <f t="shared" si="1"/>
        <v>25.92</v>
      </c>
      <c r="M11" s="62"/>
      <c r="N11" s="57">
        <f>VLOOKUP(B11,[1]新增中医类医疗服务项目价格审核表!$B$5:$M$132,12,0)</f>
        <v>32</v>
      </c>
      <c r="O11" s="57">
        <f>VLOOKUP(B11,'[2]拟新增46项中医针法类、中医外治类和中医类（灸法、拔罐、推拿）'!$B$5:$J$132,9,0)</f>
        <v>40</v>
      </c>
      <c r="P11" s="4">
        <f t="shared" si="2"/>
        <v>32</v>
      </c>
      <c r="Q11" s="4">
        <f t="shared" si="3"/>
        <v>1</v>
      </c>
    </row>
    <row r="12" s="4" customFormat="1" ht="42.75" hidden="1" spans="1:17">
      <c r="A12" s="21"/>
      <c r="B12" s="271" t="s">
        <v>317</v>
      </c>
      <c r="C12" s="28" t="s">
        <v>318</v>
      </c>
      <c r="D12" s="29" t="s">
        <v>319</v>
      </c>
      <c r="E12" s="29"/>
      <c r="F12" s="24"/>
      <c r="G12" s="31"/>
      <c r="H12" s="27" t="s">
        <v>68</v>
      </c>
      <c r="I12" s="59"/>
      <c r="J12" s="63">
        <v>12.8</v>
      </c>
      <c r="K12" s="64">
        <f t="shared" si="0"/>
        <v>11.52</v>
      </c>
      <c r="L12" s="64">
        <f t="shared" si="1"/>
        <v>10.368</v>
      </c>
      <c r="M12" s="65"/>
      <c r="N12" s="57">
        <f>VLOOKUP(B12,[1]新增中医类医疗服务项目价格审核表!$B$5:$M$132,12,0)</f>
        <v>12.8</v>
      </c>
      <c r="O12" s="57">
        <f>VLOOKUP(B12,'[2]拟新增46项中医针法类、中医外治类和中医类（灸法、拔罐、推拿）'!$B$5:$J$132,9,0)</f>
        <v>16</v>
      </c>
      <c r="P12" s="4">
        <f t="shared" si="2"/>
        <v>12.8</v>
      </c>
      <c r="Q12" s="4">
        <f t="shared" si="3"/>
        <v>1</v>
      </c>
    </row>
    <row r="13" s="4" customFormat="1" ht="57" hidden="1" spans="1:17">
      <c r="A13" s="26">
        <v>3</v>
      </c>
      <c r="B13" s="271" t="s">
        <v>320</v>
      </c>
      <c r="C13" s="28" t="s">
        <v>72</v>
      </c>
      <c r="D13" s="29" t="s">
        <v>321</v>
      </c>
      <c r="E13" s="29" t="s">
        <v>297</v>
      </c>
      <c r="F13" s="24" t="s">
        <v>298</v>
      </c>
      <c r="G13" s="31"/>
      <c r="H13" s="27" t="s">
        <v>68</v>
      </c>
      <c r="I13" s="59"/>
      <c r="J13" s="60">
        <v>80</v>
      </c>
      <c r="K13" s="60">
        <f t="shared" si="0"/>
        <v>72</v>
      </c>
      <c r="L13" s="61">
        <f t="shared" si="1"/>
        <v>64.8</v>
      </c>
      <c r="M13" s="62"/>
      <c r="N13" s="57">
        <f>VLOOKUP(B13,[1]新增中医类医疗服务项目价格审核表!$B$5:$M$132,12,0)</f>
        <v>80</v>
      </c>
      <c r="O13" s="57">
        <f>VLOOKUP(B13,'[2]拟新增46项中医针法类、中医外治类和中医类（灸法、拔罐、推拿）'!$B$5:$J$132,9,0)</f>
        <v>100</v>
      </c>
      <c r="P13" s="4">
        <f t="shared" si="2"/>
        <v>80</v>
      </c>
      <c r="Q13" s="4">
        <f t="shared" si="3"/>
        <v>1</v>
      </c>
    </row>
    <row r="14" s="4" customFormat="1" ht="42.75" hidden="1" spans="1:17">
      <c r="A14" s="20"/>
      <c r="B14" s="271" t="s">
        <v>322</v>
      </c>
      <c r="C14" s="28" t="s">
        <v>323</v>
      </c>
      <c r="D14" s="29" t="s">
        <v>324</v>
      </c>
      <c r="E14" s="29"/>
      <c r="F14" s="24"/>
      <c r="G14" s="31"/>
      <c r="H14" s="27" t="s">
        <v>68</v>
      </c>
      <c r="I14" s="59"/>
      <c r="J14" s="60">
        <v>16</v>
      </c>
      <c r="K14" s="64">
        <f t="shared" si="0"/>
        <v>14.4</v>
      </c>
      <c r="L14" s="60">
        <f t="shared" si="1"/>
        <v>12.96</v>
      </c>
      <c r="M14" s="62"/>
      <c r="N14" s="57">
        <f>VLOOKUP(B14,[1]新增中医类医疗服务项目价格审核表!$B$5:$M$132,12,0)</f>
        <v>16</v>
      </c>
      <c r="O14" s="57">
        <f>VLOOKUP(B14,'[2]拟新增46项中医针法类、中医外治类和中医类（灸法、拔罐、推拿）'!$B$5:$J$132,9,0)</f>
        <v>20</v>
      </c>
      <c r="P14" s="4">
        <f t="shared" si="2"/>
        <v>16</v>
      </c>
      <c r="Q14" s="4">
        <f t="shared" si="3"/>
        <v>1</v>
      </c>
    </row>
    <row r="15" s="4" customFormat="1" ht="42.75" hidden="1" spans="1:17">
      <c r="A15" s="20"/>
      <c r="B15" s="271" t="s">
        <v>325</v>
      </c>
      <c r="C15" s="28" t="s">
        <v>326</v>
      </c>
      <c r="D15" s="29" t="s">
        <v>327</v>
      </c>
      <c r="E15" s="29"/>
      <c r="F15" s="24"/>
      <c r="G15" s="31"/>
      <c r="H15" s="27" t="s">
        <v>68</v>
      </c>
      <c r="I15" s="59"/>
      <c r="J15" s="60">
        <v>40</v>
      </c>
      <c r="K15" s="60">
        <f t="shared" si="0"/>
        <v>36</v>
      </c>
      <c r="L15" s="61">
        <f t="shared" si="1"/>
        <v>32.4</v>
      </c>
      <c r="M15" s="62"/>
      <c r="N15" s="57">
        <f>VLOOKUP(B15,[1]新增中医类医疗服务项目价格审核表!$B$5:$M$132,12,0)</f>
        <v>40</v>
      </c>
      <c r="O15" s="57">
        <f>VLOOKUP(B15,'[2]拟新增46项中医针法类、中医外治类和中医类（灸法、拔罐、推拿）'!$B$5:$J$132,9,0)</f>
        <v>50</v>
      </c>
      <c r="P15" s="4">
        <f t="shared" si="2"/>
        <v>40</v>
      </c>
      <c r="Q15" s="4">
        <f t="shared" si="3"/>
        <v>1</v>
      </c>
    </row>
    <row r="16" s="4" customFormat="1" ht="42.75" hidden="1" spans="1:17">
      <c r="A16" s="21"/>
      <c r="B16" s="271" t="s">
        <v>328</v>
      </c>
      <c r="C16" s="28" t="s">
        <v>329</v>
      </c>
      <c r="D16" s="29" t="s">
        <v>330</v>
      </c>
      <c r="E16" s="29"/>
      <c r="F16" s="24"/>
      <c r="G16" s="31"/>
      <c r="H16" s="27" t="s">
        <v>68</v>
      </c>
      <c r="I16" s="22"/>
      <c r="J16" s="60">
        <v>16</v>
      </c>
      <c r="K16" s="64">
        <f t="shared" si="0"/>
        <v>14.4</v>
      </c>
      <c r="L16" s="60">
        <f t="shared" si="1"/>
        <v>12.96</v>
      </c>
      <c r="M16" s="62"/>
      <c r="N16" s="57">
        <f>VLOOKUP(B16,[1]新增中医类医疗服务项目价格审核表!$B$5:$M$132,12,0)</f>
        <v>16</v>
      </c>
      <c r="O16" s="57">
        <f>VLOOKUP(B16,'[2]拟新增46项中医针法类、中医外治类和中医类（灸法、拔罐、推拿）'!$B$5:$J$132,9,0)</f>
        <v>20</v>
      </c>
      <c r="P16" s="4">
        <f t="shared" si="2"/>
        <v>16</v>
      </c>
      <c r="Q16" s="4">
        <f t="shared" si="3"/>
        <v>1</v>
      </c>
    </row>
    <row r="17" s="4" customFormat="1" ht="57" hidden="1" spans="1:17">
      <c r="A17" s="26">
        <v>4</v>
      </c>
      <c r="B17" s="271" t="s">
        <v>331</v>
      </c>
      <c r="C17" s="28" t="s">
        <v>332</v>
      </c>
      <c r="D17" s="29" t="s">
        <v>333</v>
      </c>
      <c r="E17" s="29" t="s">
        <v>334</v>
      </c>
      <c r="F17" s="24" t="s">
        <v>298</v>
      </c>
      <c r="G17" s="31"/>
      <c r="H17" s="27" t="s">
        <v>39</v>
      </c>
      <c r="I17" s="30"/>
      <c r="J17" s="60">
        <v>20</v>
      </c>
      <c r="K17" s="60">
        <f t="shared" si="0"/>
        <v>18</v>
      </c>
      <c r="L17" s="61">
        <f t="shared" si="1"/>
        <v>16.2</v>
      </c>
      <c r="M17" s="62"/>
      <c r="N17" s="57">
        <f>VLOOKUP(B17,[1]新增中医类医疗服务项目价格审核表!$B$5:$M$132,12,0)</f>
        <v>20</v>
      </c>
      <c r="O17" s="57">
        <f>VLOOKUP(B17,'[2]拟新增46项中医针法类、中医外治类和中医类（灸法、拔罐、推拿）'!$B$5:$J$132,9,0)</f>
        <v>25</v>
      </c>
      <c r="P17" s="4">
        <f t="shared" si="2"/>
        <v>20</v>
      </c>
      <c r="Q17" s="4">
        <f t="shared" si="3"/>
        <v>1</v>
      </c>
    </row>
    <row r="18" s="4" customFormat="1" ht="42.75" hidden="1" spans="1:17">
      <c r="A18" s="20"/>
      <c r="B18" s="271" t="s">
        <v>335</v>
      </c>
      <c r="C18" s="28" t="s">
        <v>336</v>
      </c>
      <c r="D18" s="32" t="s">
        <v>337</v>
      </c>
      <c r="E18" s="32"/>
      <c r="F18" s="33"/>
      <c r="G18" s="32"/>
      <c r="H18" s="27" t="s">
        <v>39</v>
      </c>
      <c r="I18" s="66"/>
      <c r="J18" s="60">
        <v>4</v>
      </c>
      <c r="K18" s="64">
        <f t="shared" si="0"/>
        <v>3.6</v>
      </c>
      <c r="L18" s="64">
        <f t="shared" si="1"/>
        <v>3.24</v>
      </c>
      <c r="M18" s="65"/>
      <c r="N18" s="57">
        <f>VLOOKUP(B18,[1]新增中医类医疗服务项目价格审核表!$B$5:$M$132,12,0)</f>
        <v>4</v>
      </c>
      <c r="O18" s="57">
        <f>VLOOKUP(B18,'[2]拟新增46项中医针法类、中医外治类和中医类（灸法、拔罐、推拿）'!$B$5:$J$132,9,0)</f>
        <v>5</v>
      </c>
      <c r="P18" s="4">
        <f t="shared" si="2"/>
        <v>4</v>
      </c>
      <c r="Q18" s="4">
        <f t="shared" si="3"/>
        <v>1</v>
      </c>
    </row>
    <row r="19" s="4" customFormat="1" ht="42.75" hidden="1" spans="1:17">
      <c r="A19" s="20"/>
      <c r="B19" s="271" t="s">
        <v>338</v>
      </c>
      <c r="C19" s="28" t="s">
        <v>339</v>
      </c>
      <c r="D19" s="32" t="s">
        <v>340</v>
      </c>
      <c r="E19" s="32"/>
      <c r="F19" s="33"/>
      <c r="G19" s="32"/>
      <c r="H19" s="27" t="s">
        <v>39</v>
      </c>
      <c r="I19" s="66"/>
      <c r="J19" s="60">
        <v>10</v>
      </c>
      <c r="K19" s="60">
        <f t="shared" si="0"/>
        <v>9</v>
      </c>
      <c r="L19" s="64">
        <f t="shared" si="1"/>
        <v>8.1</v>
      </c>
      <c r="M19" s="65"/>
      <c r="N19" s="57">
        <f>VLOOKUP(B19,[1]新增中医类医疗服务项目价格审核表!$B$5:$M$132,12,0)</f>
        <v>10</v>
      </c>
      <c r="O19" s="57">
        <f>VLOOKUP(B19,'[2]拟新增46项中医针法类、中医外治类和中医类（灸法、拔罐、推拿）'!$B$5:$J$132,9,0)</f>
        <v>12.5</v>
      </c>
      <c r="P19" s="4">
        <f t="shared" si="2"/>
        <v>10</v>
      </c>
      <c r="Q19" s="4">
        <f t="shared" si="3"/>
        <v>1</v>
      </c>
    </row>
    <row r="20" s="4" customFormat="1" ht="42.75" hidden="1" spans="1:17">
      <c r="A20" s="21"/>
      <c r="B20" s="271" t="s">
        <v>341</v>
      </c>
      <c r="C20" s="28" t="s">
        <v>342</v>
      </c>
      <c r="D20" s="32" t="s">
        <v>343</v>
      </c>
      <c r="E20" s="32"/>
      <c r="F20" s="33"/>
      <c r="G20" s="32"/>
      <c r="H20" s="27" t="s">
        <v>39</v>
      </c>
      <c r="I20" s="66"/>
      <c r="J20" s="60">
        <v>4</v>
      </c>
      <c r="K20" s="64">
        <f t="shared" si="0"/>
        <v>3.6</v>
      </c>
      <c r="L20" s="64">
        <f t="shared" si="1"/>
        <v>3.24</v>
      </c>
      <c r="M20" s="65"/>
      <c r="N20" s="57">
        <f>VLOOKUP(B20,[1]新增中医类医疗服务项目价格审核表!$B$5:$M$132,12,0)</f>
        <v>4</v>
      </c>
      <c r="O20" s="57">
        <f>VLOOKUP(B20,'[2]拟新增46项中医针法类、中医外治类和中医类（灸法、拔罐、推拿）'!$B$5:$J$132,9,0)</f>
        <v>5</v>
      </c>
      <c r="P20" s="4">
        <f t="shared" si="2"/>
        <v>4</v>
      </c>
      <c r="Q20" s="4">
        <f t="shared" si="3"/>
        <v>1</v>
      </c>
    </row>
    <row r="21" s="4" customFormat="1" ht="57" hidden="1" spans="1:17">
      <c r="A21" s="26">
        <v>5</v>
      </c>
      <c r="B21" s="271" t="s">
        <v>344</v>
      </c>
      <c r="C21" s="28" t="s">
        <v>345</v>
      </c>
      <c r="D21" s="32" t="s">
        <v>346</v>
      </c>
      <c r="E21" s="32" t="s">
        <v>347</v>
      </c>
      <c r="F21" s="32" t="s">
        <v>82</v>
      </c>
      <c r="G21" s="32"/>
      <c r="H21" s="27" t="s">
        <v>68</v>
      </c>
      <c r="I21" s="66"/>
      <c r="J21" s="60">
        <v>24</v>
      </c>
      <c r="K21" s="61">
        <f t="shared" si="0"/>
        <v>21.6</v>
      </c>
      <c r="L21" s="61">
        <f t="shared" si="1"/>
        <v>19.44</v>
      </c>
      <c r="M21" s="62"/>
      <c r="N21" s="57">
        <f>VLOOKUP(B21,[1]新增中医类医疗服务项目价格审核表!$B$5:$M$132,12,0)</f>
        <v>24</v>
      </c>
      <c r="O21" s="57">
        <f>VLOOKUP(B21,'[2]拟新增46项中医针法类、中医外治类和中医类（灸法、拔罐、推拿）'!$B$5:$J$132,9,0)</f>
        <v>30</v>
      </c>
      <c r="P21" s="4">
        <f t="shared" si="2"/>
        <v>24</v>
      </c>
      <c r="Q21" s="4">
        <f t="shared" si="3"/>
        <v>1</v>
      </c>
    </row>
    <row r="22" s="4" customFormat="1" ht="57" hidden="1" spans="1:17">
      <c r="A22" s="21"/>
      <c r="B22" s="271" t="s">
        <v>348</v>
      </c>
      <c r="C22" s="28" t="s">
        <v>349</v>
      </c>
      <c r="D22" s="29" t="s">
        <v>350</v>
      </c>
      <c r="E22" s="29"/>
      <c r="F22" s="24"/>
      <c r="G22" s="31"/>
      <c r="H22" s="27" t="s">
        <v>68</v>
      </c>
      <c r="I22" s="67"/>
      <c r="J22" s="63">
        <v>4.8</v>
      </c>
      <c r="K22" s="64">
        <f t="shared" si="0"/>
        <v>4.32</v>
      </c>
      <c r="L22" s="64">
        <f t="shared" si="1"/>
        <v>3.888</v>
      </c>
      <c r="M22" s="65"/>
      <c r="N22" s="57">
        <f>VLOOKUP(B22,[1]新增中医类医疗服务项目价格审核表!$B$5:$M$132,12,0)</f>
        <v>4.8</v>
      </c>
      <c r="O22" s="57">
        <f>VLOOKUP(B22,'[2]拟新增46项中医针法类、中医外治类和中医类（灸法、拔罐、推拿）'!$B$5:$J$132,9,0)</f>
        <v>6</v>
      </c>
      <c r="P22" s="4">
        <f t="shared" si="2"/>
        <v>4.8</v>
      </c>
      <c r="Q22" s="4">
        <f t="shared" si="3"/>
        <v>1</v>
      </c>
    </row>
    <row r="23" s="4" customFormat="1" ht="42.75" hidden="1" spans="1:17">
      <c r="A23" s="26">
        <v>6</v>
      </c>
      <c r="B23" s="271" t="s">
        <v>351</v>
      </c>
      <c r="C23" s="28" t="s">
        <v>83</v>
      </c>
      <c r="D23" s="29" t="s">
        <v>352</v>
      </c>
      <c r="E23" s="29" t="s">
        <v>85</v>
      </c>
      <c r="F23" s="24" t="s">
        <v>298</v>
      </c>
      <c r="G23" s="31"/>
      <c r="H23" s="27" t="s">
        <v>68</v>
      </c>
      <c r="I23" s="67"/>
      <c r="J23" s="60">
        <v>28</v>
      </c>
      <c r="K23" s="61">
        <f t="shared" si="0"/>
        <v>25.2</v>
      </c>
      <c r="L23" s="61">
        <f t="shared" si="1"/>
        <v>22.68</v>
      </c>
      <c r="M23" s="62"/>
      <c r="N23" s="57">
        <f>VLOOKUP(B23,[1]新增中医类医疗服务项目价格审核表!$B$5:$M$132,12,0)</f>
        <v>28</v>
      </c>
      <c r="O23" s="57">
        <f>VLOOKUP(B23,'[2]拟新增46项中医针法类、中医外治类和中医类（灸法、拔罐、推拿）'!$B$5:$J$132,9,0)</f>
        <v>35</v>
      </c>
      <c r="P23" s="4">
        <f t="shared" si="2"/>
        <v>28</v>
      </c>
      <c r="Q23" s="4">
        <f t="shared" si="3"/>
        <v>1</v>
      </c>
    </row>
    <row r="24" s="4" customFormat="1" ht="42.75" hidden="1" spans="1:17">
      <c r="A24" s="20"/>
      <c r="B24" s="271" t="s">
        <v>353</v>
      </c>
      <c r="C24" s="28" t="s">
        <v>354</v>
      </c>
      <c r="D24" s="29" t="s">
        <v>355</v>
      </c>
      <c r="E24" s="29"/>
      <c r="F24" s="33"/>
      <c r="G24" s="31"/>
      <c r="H24" s="27" t="s">
        <v>68</v>
      </c>
      <c r="I24" s="67"/>
      <c r="J24" s="63">
        <v>5.6</v>
      </c>
      <c r="K24" s="60">
        <f t="shared" si="0"/>
        <v>5.04</v>
      </c>
      <c r="L24" s="64">
        <f t="shared" si="1"/>
        <v>4.536</v>
      </c>
      <c r="M24" s="65"/>
      <c r="N24" s="57">
        <f>VLOOKUP(B24,[1]新增中医类医疗服务项目价格审核表!$B$5:$M$132,12,0)</f>
        <v>5.6</v>
      </c>
      <c r="O24" s="57">
        <f>VLOOKUP(B24,'[2]拟新增46项中医针法类、中医外治类和中医类（灸法、拔罐、推拿）'!$B$5:$J$132,9,0)</f>
        <v>7</v>
      </c>
      <c r="P24" s="4">
        <f t="shared" si="2"/>
        <v>5.6</v>
      </c>
      <c r="Q24" s="4">
        <f t="shared" si="3"/>
        <v>1</v>
      </c>
    </row>
    <row r="25" s="4" customFormat="1" ht="42.75" hidden="1" spans="1:17">
      <c r="A25" s="20"/>
      <c r="B25" s="271" t="s">
        <v>356</v>
      </c>
      <c r="C25" s="28" t="s">
        <v>357</v>
      </c>
      <c r="D25" s="29" t="s">
        <v>358</v>
      </c>
      <c r="E25" s="29"/>
      <c r="F25" s="33"/>
      <c r="G25" s="31"/>
      <c r="H25" s="27" t="s">
        <v>68</v>
      </c>
      <c r="I25" s="67"/>
      <c r="J25" s="60">
        <v>14</v>
      </c>
      <c r="K25" s="64">
        <f t="shared" si="0"/>
        <v>12.6</v>
      </c>
      <c r="L25" s="64">
        <f t="shared" si="1"/>
        <v>11.34</v>
      </c>
      <c r="M25" s="65"/>
      <c r="N25" s="57">
        <f>VLOOKUP(B25,[1]新增中医类医疗服务项目价格审核表!$B$5:$M$132,12,0)</f>
        <v>14</v>
      </c>
      <c r="O25" s="57">
        <f>VLOOKUP(B25,'[2]拟新增46项中医针法类、中医外治类和中医类（灸法、拔罐、推拿）'!$B$5:$J$132,9,0)</f>
        <v>17.5</v>
      </c>
      <c r="P25" s="4">
        <f t="shared" si="2"/>
        <v>14</v>
      </c>
      <c r="Q25" s="4">
        <f t="shared" si="3"/>
        <v>1</v>
      </c>
    </row>
    <row r="26" s="4" customFormat="1" ht="42.75" hidden="1" spans="1:17">
      <c r="A26" s="21"/>
      <c r="B26" s="271" t="s">
        <v>359</v>
      </c>
      <c r="C26" s="28" t="s">
        <v>360</v>
      </c>
      <c r="D26" s="29" t="s">
        <v>361</v>
      </c>
      <c r="E26" s="29"/>
      <c r="F26" s="33"/>
      <c r="G26" s="31"/>
      <c r="H26" s="27" t="s">
        <v>68</v>
      </c>
      <c r="I26" s="67"/>
      <c r="J26" s="63">
        <v>5.6</v>
      </c>
      <c r="K26" s="60">
        <f t="shared" si="0"/>
        <v>5.04</v>
      </c>
      <c r="L26" s="64">
        <f t="shared" si="1"/>
        <v>4.536</v>
      </c>
      <c r="M26" s="65"/>
      <c r="N26" s="57">
        <f>VLOOKUP(B26,[1]新增中医类医疗服务项目价格审核表!$B$5:$M$132,12,0)</f>
        <v>5.6</v>
      </c>
      <c r="O26" s="57">
        <f>VLOOKUP(B26,'[2]拟新增46项中医针法类、中医外治类和中医类（灸法、拔罐、推拿）'!$B$5:$J$132,9,0)</f>
        <v>7</v>
      </c>
      <c r="P26" s="4">
        <f t="shared" si="2"/>
        <v>5.6</v>
      </c>
      <c r="Q26" s="4">
        <f t="shared" si="3"/>
        <v>1</v>
      </c>
    </row>
    <row r="27" s="4" customFormat="1" ht="42.75" spans="1:19">
      <c r="A27" s="26">
        <v>7</v>
      </c>
      <c r="B27" s="271" t="s">
        <v>362</v>
      </c>
      <c r="C27" s="34" t="s">
        <v>86</v>
      </c>
      <c r="D27" s="29" t="s">
        <v>363</v>
      </c>
      <c r="E27" s="29" t="s">
        <v>88</v>
      </c>
      <c r="F27" s="32" t="s">
        <v>82</v>
      </c>
      <c r="G27" s="31"/>
      <c r="H27" s="27" t="s">
        <v>68</v>
      </c>
      <c r="I27" s="67"/>
      <c r="J27" s="68">
        <v>50</v>
      </c>
      <c r="K27" s="61">
        <v>46</v>
      </c>
      <c r="L27" s="61">
        <v>41</v>
      </c>
      <c r="M27" s="62"/>
      <c r="N27" s="57">
        <f>VLOOKUP(B27,[1]新增中医类医疗服务项目价格审核表!$B$5:$M$132,12,0)</f>
        <v>48</v>
      </c>
      <c r="O27" s="57">
        <f>VLOOKUP(B27,'[2]拟新增46项中医针法类、中医外治类和中医类（灸法、拔罐、推拿）'!$B$5:$J$132,9,0)</f>
        <v>60</v>
      </c>
      <c r="P27" s="4">
        <f t="shared" si="2"/>
        <v>48</v>
      </c>
      <c r="Q27" s="4">
        <f t="shared" si="3"/>
        <v>0</v>
      </c>
      <c r="S27" s="4" t="s">
        <v>730</v>
      </c>
    </row>
    <row r="28" s="4" customFormat="1" ht="42.75" hidden="1" spans="1:17">
      <c r="A28" s="21"/>
      <c r="B28" s="271" t="s">
        <v>364</v>
      </c>
      <c r="C28" s="28" t="s">
        <v>365</v>
      </c>
      <c r="D28" s="29" t="s">
        <v>366</v>
      </c>
      <c r="E28" s="29"/>
      <c r="F28" s="32"/>
      <c r="G28" s="31"/>
      <c r="H28" s="27" t="s">
        <v>68</v>
      </c>
      <c r="I28" s="67"/>
      <c r="J28" s="63">
        <v>9.6</v>
      </c>
      <c r="K28" s="64">
        <f t="shared" ref="K28:K35" si="4">J28*0.9</f>
        <v>8.64</v>
      </c>
      <c r="L28" s="64">
        <f t="shared" ref="L28:L35" si="5">K28*0.9</f>
        <v>7.776</v>
      </c>
      <c r="M28" s="65"/>
      <c r="N28" s="57">
        <f>VLOOKUP(B28,[1]新增中医类医疗服务项目价格审核表!$B$5:$M$132,12,0)</f>
        <v>9.6</v>
      </c>
      <c r="O28" s="57">
        <f>VLOOKUP(B28,'[2]拟新增46项中医针法类、中医外治类和中医类（灸法、拔罐、推拿）'!$B$5:$J$132,9,0)</f>
        <v>12</v>
      </c>
      <c r="P28" s="4">
        <f t="shared" si="2"/>
        <v>9.6</v>
      </c>
      <c r="Q28" s="4">
        <f t="shared" si="3"/>
        <v>1</v>
      </c>
    </row>
    <row r="29" s="4" customFormat="1" ht="42.75" spans="1:19">
      <c r="A29" s="26">
        <v>8</v>
      </c>
      <c r="B29" s="271" t="s">
        <v>367</v>
      </c>
      <c r="C29" s="34" t="s">
        <v>89</v>
      </c>
      <c r="D29" s="29" t="s">
        <v>368</v>
      </c>
      <c r="E29" s="29" t="s">
        <v>91</v>
      </c>
      <c r="F29" s="32" t="s">
        <v>82</v>
      </c>
      <c r="G29" s="31"/>
      <c r="H29" s="27" t="s">
        <v>39</v>
      </c>
      <c r="I29" s="67"/>
      <c r="J29" s="69">
        <v>17</v>
      </c>
      <c r="K29" s="61">
        <v>17</v>
      </c>
      <c r="L29" s="61">
        <v>16</v>
      </c>
      <c r="M29" s="65"/>
      <c r="N29" s="57">
        <f>VLOOKUP(B29,[1]新增中医类医疗服务项目价格审核表!$B$5:$M$132,12,0)</f>
        <v>17</v>
      </c>
      <c r="O29" s="57">
        <f>VLOOKUP(B29,'[2]拟新增46项中医针法类、中医外治类和中医类（灸法、拔罐、推拿）'!$B$5:$J$132,9,0)</f>
        <v>35</v>
      </c>
      <c r="P29" s="4">
        <f t="shared" si="2"/>
        <v>28</v>
      </c>
      <c r="Q29" s="4">
        <f t="shared" si="3"/>
        <v>0</v>
      </c>
      <c r="S29" s="4" t="s">
        <v>730</v>
      </c>
    </row>
    <row r="30" s="4" customFormat="1" ht="28.5" hidden="1" spans="1:17">
      <c r="A30" s="21"/>
      <c r="B30" s="271" t="s">
        <v>369</v>
      </c>
      <c r="C30" s="28" t="s">
        <v>370</v>
      </c>
      <c r="D30" s="29" t="s">
        <v>371</v>
      </c>
      <c r="E30" s="29"/>
      <c r="F30" s="32"/>
      <c r="G30" s="35"/>
      <c r="H30" s="27" t="s">
        <v>39</v>
      </c>
      <c r="I30" s="67"/>
      <c r="J30" s="63">
        <v>5.6</v>
      </c>
      <c r="K30" s="60">
        <f t="shared" si="4"/>
        <v>5.04</v>
      </c>
      <c r="L30" s="64">
        <f t="shared" si="5"/>
        <v>4.536</v>
      </c>
      <c r="M30" s="65"/>
      <c r="N30" s="57">
        <f>VLOOKUP(B30,[1]新增中医类医疗服务项目价格审核表!$B$5:$M$132,12,0)</f>
        <v>5.6</v>
      </c>
      <c r="O30" s="57">
        <f>VLOOKUP(B30,'[2]拟新增46项中医针法类、中医外治类和中医类（灸法、拔罐、推拿）'!$B$5:$J$132,9,0)</f>
        <v>7</v>
      </c>
      <c r="P30" s="4">
        <f t="shared" si="2"/>
        <v>5.6</v>
      </c>
      <c r="Q30" s="4">
        <f t="shared" si="3"/>
        <v>1</v>
      </c>
    </row>
    <row r="31" s="4" customFormat="1" ht="42.75" hidden="1" spans="1:17">
      <c r="A31" s="26">
        <v>9</v>
      </c>
      <c r="B31" s="271" t="s">
        <v>372</v>
      </c>
      <c r="C31" s="28" t="s">
        <v>92</v>
      </c>
      <c r="D31" s="29" t="s">
        <v>373</v>
      </c>
      <c r="E31" s="29" t="s">
        <v>94</v>
      </c>
      <c r="F31" s="32" t="s">
        <v>82</v>
      </c>
      <c r="G31" s="35" t="s">
        <v>374</v>
      </c>
      <c r="H31" s="27" t="s">
        <v>39</v>
      </c>
      <c r="I31" s="67"/>
      <c r="J31" s="63">
        <v>9.6</v>
      </c>
      <c r="K31" s="64">
        <f t="shared" si="4"/>
        <v>8.64</v>
      </c>
      <c r="L31" s="64">
        <f t="shared" si="5"/>
        <v>7.776</v>
      </c>
      <c r="M31" s="65"/>
      <c r="N31" s="57">
        <f>VLOOKUP(B31,[1]新增中医类医疗服务项目价格审核表!$B$5:$M$132,12,0)</f>
        <v>9.6</v>
      </c>
      <c r="O31" s="57">
        <f>VLOOKUP(B31,'[2]拟新增46项中医针法类、中医外治类和中医类（灸法、拔罐、推拿）'!$B$5:$J$132,9,0)</f>
        <v>12</v>
      </c>
      <c r="P31" s="4">
        <f t="shared" si="2"/>
        <v>9.6</v>
      </c>
      <c r="Q31" s="4">
        <f t="shared" si="3"/>
        <v>1</v>
      </c>
    </row>
    <row r="32" s="4" customFormat="1" ht="28.5" hidden="1" spans="1:17">
      <c r="A32" s="20"/>
      <c r="B32" s="271" t="s">
        <v>375</v>
      </c>
      <c r="C32" s="36" t="s">
        <v>376</v>
      </c>
      <c r="D32" s="35" t="s">
        <v>377</v>
      </c>
      <c r="E32" s="35"/>
      <c r="F32" s="32"/>
      <c r="G32" s="35"/>
      <c r="H32" s="27" t="s">
        <v>39</v>
      </c>
      <c r="I32" s="67"/>
      <c r="J32" s="63">
        <v>1.92</v>
      </c>
      <c r="K32" s="64">
        <f t="shared" si="4"/>
        <v>1.728</v>
      </c>
      <c r="L32" s="64">
        <f t="shared" si="5"/>
        <v>1.5552</v>
      </c>
      <c r="M32" s="65"/>
      <c r="N32" s="57">
        <f>VLOOKUP(B32,[1]新增中医类医疗服务项目价格审核表!$B$5:$M$132,12,0)</f>
        <v>1.92</v>
      </c>
      <c r="O32" s="57">
        <f>VLOOKUP(B32,'[2]拟新增46项中医针法类、中医外治类和中医类（灸法、拔罐、推拿）'!$B$5:$J$132,9,0)</f>
        <v>2.4</v>
      </c>
      <c r="P32" s="4">
        <f t="shared" si="2"/>
        <v>1.92</v>
      </c>
      <c r="Q32" s="4">
        <f t="shared" si="3"/>
        <v>1</v>
      </c>
    </row>
    <row r="33" s="4" customFormat="1" ht="42.75" hidden="1" spans="1:17">
      <c r="A33" s="21"/>
      <c r="B33" s="271" t="s">
        <v>378</v>
      </c>
      <c r="C33" s="36" t="s">
        <v>379</v>
      </c>
      <c r="D33" s="35" t="s">
        <v>380</v>
      </c>
      <c r="E33" s="35" t="s">
        <v>381</v>
      </c>
      <c r="F33" s="32"/>
      <c r="G33" s="35"/>
      <c r="H33" s="27" t="s">
        <v>39</v>
      </c>
      <c r="I33" s="67"/>
      <c r="J33" s="63">
        <v>9.6</v>
      </c>
      <c r="K33" s="64">
        <f t="shared" si="4"/>
        <v>8.64</v>
      </c>
      <c r="L33" s="64">
        <f t="shared" si="5"/>
        <v>7.776</v>
      </c>
      <c r="M33" s="65"/>
      <c r="N33" s="57">
        <f>VLOOKUP(B33,[1]新增中医类医疗服务项目价格审核表!$B$5:$M$132,12,0)</f>
        <v>9.6</v>
      </c>
      <c r="O33" s="57">
        <f>VLOOKUP(B33,'[2]拟新增46项中医针法类、中医外治类和中医类（灸法、拔罐、推拿）'!$B$5:$J$132,9,0)</f>
        <v>12</v>
      </c>
      <c r="P33" s="4">
        <f t="shared" si="2"/>
        <v>9.6</v>
      </c>
      <c r="Q33" s="4">
        <f t="shared" si="3"/>
        <v>1</v>
      </c>
    </row>
    <row r="34" s="4" customFormat="1" ht="42.75" hidden="1" spans="1:17">
      <c r="A34" s="27">
        <v>10</v>
      </c>
      <c r="B34" s="271" t="s">
        <v>382</v>
      </c>
      <c r="C34" s="36" t="s">
        <v>46</v>
      </c>
      <c r="D34" s="35" t="s">
        <v>383</v>
      </c>
      <c r="E34" s="35" t="s">
        <v>48</v>
      </c>
      <c r="F34" s="32" t="s">
        <v>82</v>
      </c>
      <c r="G34" s="35"/>
      <c r="H34" s="36" t="s">
        <v>50</v>
      </c>
      <c r="I34" s="67"/>
      <c r="J34" s="63">
        <v>13.6</v>
      </c>
      <c r="K34" s="64">
        <f t="shared" si="4"/>
        <v>12.24</v>
      </c>
      <c r="L34" s="60">
        <f t="shared" si="5"/>
        <v>11.016</v>
      </c>
      <c r="M34" s="62"/>
      <c r="N34" s="57">
        <f>VLOOKUP(B34,[1]新增中医类医疗服务项目价格审核表!$B$5:$M$132,12,0)</f>
        <v>13.6</v>
      </c>
      <c r="O34" s="57">
        <f>VLOOKUP(B34,'[2]拟新增46项中医针法类、中医外治类和中医类（灸法、拔罐、推拿）'!$B$5:$J$132,9,0)</f>
        <v>17</v>
      </c>
      <c r="P34" s="4">
        <f t="shared" si="2"/>
        <v>13.6</v>
      </c>
      <c r="Q34" s="4">
        <f t="shared" si="3"/>
        <v>1</v>
      </c>
    </row>
    <row r="35" s="4" customFormat="1" ht="42.75" hidden="1" spans="1:17">
      <c r="A35" s="27"/>
      <c r="B35" s="272" t="s">
        <v>384</v>
      </c>
      <c r="C35" s="28" t="s">
        <v>385</v>
      </c>
      <c r="D35" s="31" t="s">
        <v>386</v>
      </c>
      <c r="E35" s="30"/>
      <c r="F35" s="30"/>
      <c r="G35" s="30"/>
      <c r="H35" s="36" t="s">
        <v>50</v>
      </c>
      <c r="I35" s="30"/>
      <c r="J35" s="63">
        <v>2.72</v>
      </c>
      <c r="K35" s="64">
        <f t="shared" si="4"/>
        <v>2.448</v>
      </c>
      <c r="L35" s="64">
        <f t="shared" si="5"/>
        <v>2.2032</v>
      </c>
      <c r="M35" s="65"/>
      <c r="N35" s="57">
        <f>VLOOKUP(B35,[1]新增中医类医疗服务项目价格审核表!$B$5:$M$132,12,0)</f>
        <v>2.72</v>
      </c>
      <c r="O35" s="57">
        <f>VLOOKUP(B35,'[2]拟新增46项中医针法类、中医外治类和中医类（灸法、拔罐、推拿）'!$B$5:$J$132,9,0)</f>
        <v>3.4</v>
      </c>
      <c r="P35" s="4">
        <f t="shared" si="2"/>
        <v>2.72</v>
      </c>
      <c r="Q35" s="4">
        <f t="shared" si="3"/>
        <v>1</v>
      </c>
    </row>
    <row r="36" s="4" customFormat="1" ht="409" hidden="1" customHeight="1" spans="1:17">
      <c r="A36" s="37" t="s">
        <v>387</v>
      </c>
      <c r="B36" s="37"/>
      <c r="C36" s="37"/>
      <c r="D36" s="37"/>
      <c r="E36" s="37"/>
      <c r="F36" s="37"/>
      <c r="G36" s="37"/>
      <c r="H36" s="37"/>
      <c r="I36" s="37"/>
      <c r="J36" s="70"/>
      <c r="K36" s="70"/>
      <c r="L36" s="70"/>
      <c r="M36" s="71"/>
      <c r="N36" s="57"/>
      <c r="O36" s="57" t="e">
        <f>VLOOKUP(B36,'[2]拟新增46项中医针法类、中医外治类和中医类（灸法、拔罐、推拿）'!$B$5:$J$132,9,0)</f>
        <v>#N/A</v>
      </c>
      <c r="P36" s="4" t="e">
        <f t="shared" si="2"/>
        <v>#N/A</v>
      </c>
      <c r="Q36" s="4" t="e">
        <f t="shared" si="3"/>
        <v>#N/A</v>
      </c>
    </row>
    <row r="37" s="4" customFormat="1" ht="30" hidden="1" customHeight="1" spans="1:17">
      <c r="A37" s="28" t="s">
        <v>388</v>
      </c>
      <c r="B37" s="28"/>
      <c r="C37" s="28"/>
      <c r="D37" s="28"/>
      <c r="E37" s="28"/>
      <c r="F37" s="28"/>
      <c r="G37" s="28"/>
      <c r="H37" s="28"/>
      <c r="I37" s="28"/>
      <c r="J37" s="28"/>
      <c r="K37" s="28"/>
      <c r="L37" s="28"/>
      <c r="M37" s="72"/>
      <c r="N37" s="57"/>
      <c r="O37" s="57" t="e">
        <f>VLOOKUP(B37,'[2]拟新增46项中医针法类、中医外治类和中医类（灸法、拔罐、推拿）'!$B$5:$J$132,9,0)</f>
        <v>#N/A</v>
      </c>
      <c r="P37" s="4" t="e">
        <f t="shared" si="2"/>
        <v>#N/A</v>
      </c>
      <c r="Q37" s="4" t="e">
        <f t="shared" si="3"/>
        <v>#N/A</v>
      </c>
    </row>
    <row r="38" s="5" customFormat="1" ht="71.25" hidden="1" spans="1:17">
      <c r="A38" s="38">
        <v>11</v>
      </c>
      <c r="B38" s="273" t="s">
        <v>389</v>
      </c>
      <c r="C38" s="36" t="s">
        <v>390</v>
      </c>
      <c r="D38" s="35" t="s">
        <v>391</v>
      </c>
      <c r="E38" s="35" t="s">
        <v>392</v>
      </c>
      <c r="F38" s="35" t="s">
        <v>393</v>
      </c>
      <c r="G38" s="35" t="s">
        <v>394</v>
      </c>
      <c r="H38" s="38" t="s">
        <v>14</v>
      </c>
      <c r="I38" s="47"/>
      <c r="J38" s="60">
        <v>36</v>
      </c>
      <c r="K38" s="61">
        <f t="shared" ref="K38:K51" si="6">J38*0.9</f>
        <v>32.4</v>
      </c>
      <c r="L38" s="61">
        <f t="shared" ref="L38:L51" si="7">K38*0.9</f>
        <v>29.16</v>
      </c>
      <c r="M38" s="73"/>
      <c r="N38" s="57">
        <f>VLOOKUP(B38,[1]新增中医类医疗服务项目价格审核表!$B$5:$M$132,12,0)</f>
        <v>36</v>
      </c>
      <c r="O38" s="57">
        <f>VLOOKUP(B38,'[2]拟新增46项中医针法类、中医外治类和中医类（灸法、拔罐、推拿）'!$B$5:$J$132,9,0)</f>
        <v>45</v>
      </c>
      <c r="P38" s="4">
        <f t="shared" ref="P38:P69" si="8">O38*0.8</f>
        <v>36</v>
      </c>
      <c r="Q38" s="4">
        <f t="shared" ref="Q38:Q69" si="9">IF(J38=P38,1,0)</f>
        <v>1</v>
      </c>
    </row>
    <row r="39" s="5" customFormat="1" ht="42.75" hidden="1" spans="1:17">
      <c r="A39" s="38"/>
      <c r="B39" s="273" t="s">
        <v>395</v>
      </c>
      <c r="C39" s="36" t="s">
        <v>396</v>
      </c>
      <c r="D39" s="35" t="s">
        <v>397</v>
      </c>
      <c r="E39" s="35"/>
      <c r="F39" s="35"/>
      <c r="G39" s="39"/>
      <c r="H39" s="38" t="s">
        <v>14</v>
      </c>
      <c r="I39" s="47"/>
      <c r="J39" s="63">
        <v>1.8</v>
      </c>
      <c r="K39" s="64">
        <f t="shared" si="6"/>
        <v>1.62</v>
      </c>
      <c r="L39" s="64">
        <f t="shared" si="7"/>
        <v>1.458</v>
      </c>
      <c r="M39" s="74"/>
      <c r="N39" s="57">
        <f>VLOOKUP(B39,[1]新增中医类医疗服务项目价格审核表!$B$5:$M$132,12,0)</f>
        <v>1.8</v>
      </c>
      <c r="O39" s="57">
        <f>VLOOKUP(B39,'[2]拟新增46项中医针法类、中医外治类和中医类（灸法、拔罐、推拿）'!$B$5:$J$132,9,0)</f>
        <v>2.25</v>
      </c>
      <c r="P39" s="4">
        <f t="shared" si="8"/>
        <v>1.8</v>
      </c>
      <c r="Q39" s="4">
        <f t="shared" si="9"/>
        <v>1</v>
      </c>
    </row>
    <row r="40" s="5" customFormat="1" ht="42.75" hidden="1" spans="1:17">
      <c r="A40" s="38"/>
      <c r="B40" s="273" t="s">
        <v>398</v>
      </c>
      <c r="C40" s="36" t="s">
        <v>399</v>
      </c>
      <c r="D40" s="35" t="s">
        <v>400</v>
      </c>
      <c r="E40" s="35"/>
      <c r="F40" s="35"/>
      <c r="G40" s="39"/>
      <c r="H40" s="38" t="s">
        <v>14</v>
      </c>
      <c r="I40" s="47"/>
      <c r="J40" s="63">
        <v>10.8</v>
      </c>
      <c r="K40" s="64">
        <f t="shared" si="6"/>
        <v>9.72</v>
      </c>
      <c r="L40" s="64">
        <f t="shared" si="7"/>
        <v>8.748</v>
      </c>
      <c r="M40" s="74"/>
      <c r="N40" s="57">
        <f>VLOOKUP(B40,[1]新增中医类医疗服务项目价格审核表!$B$5:$M$132,12,0)</f>
        <v>10.8</v>
      </c>
      <c r="O40" s="57">
        <f>VLOOKUP(B40,'[2]拟新增46项中医针法类、中医外治类和中医类（灸法、拔罐、推拿）'!$B$5:$J$132,9,0)</f>
        <v>13.5</v>
      </c>
      <c r="P40" s="4">
        <f t="shared" si="8"/>
        <v>10.8</v>
      </c>
      <c r="Q40" s="4">
        <f t="shared" si="9"/>
        <v>1</v>
      </c>
    </row>
    <row r="41" s="5" customFormat="1" ht="42.75" hidden="1" spans="1:17">
      <c r="A41" s="38"/>
      <c r="B41" s="273" t="s">
        <v>401</v>
      </c>
      <c r="C41" s="36" t="s">
        <v>402</v>
      </c>
      <c r="D41" s="35" t="s">
        <v>403</v>
      </c>
      <c r="E41" s="35"/>
      <c r="F41" s="35"/>
      <c r="G41" s="39"/>
      <c r="H41" s="38" t="s">
        <v>14</v>
      </c>
      <c r="I41" s="47"/>
      <c r="J41" s="63">
        <v>19.8</v>
      </c>
      <c r="K41" s="64">
        <f t="shared" si="6"/>
        <v>17.82</v>
      </c>
      <c r="L41" s="61">
        <f t="shared" si="7"/>
        <v>16.038</v>
      </c>
      <c r="M41" s="73"/>
      <c r="N41" s="57">
        <f>VLOOKUP(B41,[1]新增中医类医疗服务项目价格审核表!$B$5:$M$132,12,0)</f>
        <v>19.8</v>
      </c>
      <c r="O41" s="57">
        <f>VLOOKUP(B41,'[2]拟新增46项中医针法类、中医外治类和中医类（灸法、拔罐、推拿）'!$B$5:$J$132,9,0)</f>
        <v>24.75</v>
      </c>
      <c r="P41" s="4">
        <f t="shared" si="8"/>
        <v>19.8</v>
      </c>
      <c r="Q41" s="4">
        <f t="shared" si="9"/>
        <v>1</v>
      </c>
    </row>
    <row r="42" s="5" customFormat="1" ht="42.75" hidden="1" spans="1:17">
      <c r="A42" s="38"/>
      <c r="B42" s="273" t="s">
        <v>404</v>
      </c>
      <c r="C42" s="36" t="s">
        <v>405</v>
      </c>
      <c r="D42" s="35" t="s">
        <v>406</v>
      </c>
      <c r="E42" s="35"/>
      <c r="F42" s="35"/>
      <c r="G42" s="39"/>
      <c r="H42" s="38" t="s">
        <v>14</v>
      </c>
      <c r="I42" s="47"/>
      <c r="J42" s="63">
        <v>7.2</v>
      </c>
      <c r="K42" s="64">
        <f t="shared" si="6"/>
        <v>6.48</v>
      </c>
      <c r="L42" s="64">
        <f t="shared" si="7"/>
        <v>5.832</v>
      </c>
      <c r="M42" s="74"/>
      <c r="N42" s="57">
        <f>VLOOKUP(B42,[1]新增中医类医疗服务项目价格审核表!$B$5:$M$132,12,0)</f>
        <v>7.2</v>
      </c>
      <c r="O42" s="57">
        <f>VLOOKUP(B42,'[2]拟新增46项中医针法类、中医外治类和中医类（灸法、拔罐、推拿）'!$B$5:$J$132,9,0)</f>
        <v>9</v>
      </c>
      <c r="P42" s="4">
        <f t="shared" si="8"/>
        <v>7.2</v>
      </c>
      <c r="Q42" s="4">
        <f t="shared" si="9"/>
        <v>1</v>
      </c>
    </row>
    <row r="43" s="5" customFormat="1" ht="57" hidden="1" spans="1:17">
      <c r="A43" s="38"/>
      <c r="B43" s="273" t="s">
        <v>407</v>
      </c>
      <c r="C43" s="36" t="s">
        <v>408</v>
      </c>
      <c r="D43" s="35" t="s">
        <v>409</v>
      </c>
      <c r="E43" s="35" t="s">
        <v>410</v>
      </c>
      <c r="F43" s="35"/>
      <c r="G43" s="39"/>
      <c r="H43" s="38" t="s">
        <v>14</v>
      </c>
      <c r="I43" s="47"/>
      <c r="J43" s="60">
        <v>36</v>
      </c>
      <c r="K43" s="61">
        <f t="shared" si="6"/>
        <v>32.4</v>
      </c>
      <c r="L43" s="61">
        <f t="shared" si="7"/>
        <v>29.16</v>
      </c>
      <c r="M43" s="73"/>
      <c r="N43" s="57">
        <f>VLOOKUP(B43,[1]新增中医类医疗服务项目价格审核表!$B$5:$M$132,12,0)</f>
        <v>36</v>
      </c>
      <c r="O43" s="57">
        <f>VLOOKUP(B43,'[2]拟新增46项中医针法类、中医外治类和中医类（灸法、拔罐、推拿）'!$B$5:$J$132,9,0)</f>
        <v>45</v>
      </c>
      <c r="P43" s="4">
        <f t="shared" si="8"/>
        <v>36</v>
      </c>
      <c r="Q43" s="4">
        <f t="shared" si="9"/>
        <v>1</v>
      </c>
    </row>
    <row r="44" s="5" customFormat="1" ht="57" hidden="1" spans="1:17">
      <c r="A44" s="38"/>
      <c r="B44" s="273" t="s">
        <v>411</v>
      </c>
      <c r="C44" s="36" t="s">
        <v>412</v>
      </c>
      <c r="D44" s="35" t="s">
        <v>413</v>
      </c>
      <c r="E44" s="35" t="s">
        <v>410</v>
      </c>
      <c r="F44" s="35"/>
      <c r="G44" s="39"/>
      <c r="H44" s="38" t="s">
        <v>14</v>
      </c>
      <c r="I44" s="47"/>
      <c r="J44" s="60">
        <v>36</v>
      </c>
      <c r="K44" s="61">
        <f t="shared" si="6"/>
        <v>32.4</v>
      </c>
      <c r="L44" s="61">
        <f t="shared" si="7"/>
        <v>29.16</v>
      </c>
      <c r="M44" s="73"/>
      <c r="N44" s="57">
        <f>VLOOKUP(B44,[1]新增中医类医疗服务项目价格审核表!$B$5:$M$132,12,0)</f>
        <v>36</v>
      </c>
      <c r="O44" s="57">
        <f>VLOOKUP(B44,'[2]拟新增46项中医针法类、中医外治类和中医类（灸法、拔罐、推拿）'!$B$5:$J$132,9,0)</f>
        <v>45</v>
      </c>
      <c r="P44" s="4">
        <f t="shared" si="8"/>
        <v>36</v>
      </c>
      <c r="Q44" s="4">
        <f t="shared" si="9"/>
        <v>1</v>
      </c>
    </row>
    <row r="45" s="5" customFormat="1" ht="42.75" hidden="1" spans="1:17">
      <c r="A45" s="40">
        <v>12</v>
      </c>
      <c r="B45" s="278" t="s">
        <v>414</v>
      </c>
      <c r="C45" s="42" t="s">
        <v>415</v>
      </c>
      <c r="D45" s="43" t="s">
        <v>416</v>
      </c>
      <c r="E45" s="43" t="s">
        <v>417</v>
      </c>
      <c r="F45" s="43" t="s">
        <v>82</v>
      </c>
      <c r="G45" s="44"/>
      <c r="H45" s="42" t="s">
        <v>14</v>
      </c>
      <c r="I45" s="75"/>
      <c r="J45" s="63">
        <v>9.6</v>
      </c>
      <c r="K45" s="64">
        <f t="shared" si="6"/>
        <v>8.64</v>
      </c>
      <c r="L45" s="64">
        <f t="shared" si="7"/>
        <v>7.776</v>
      </c>
      <c r="M45" s="74"/>
      <c r="N45" s="57">
        <f>VLOOKUP(B45,[1]新增中医类医疗服务项目价格审核表!$B$5:$M$132,12,0)</f>
        <v>9.6</v>
      </c>
      <c r="O45" s="57">
        <f>VLOOKUP(B45,'[2]拟新增46项中医针法类、中医外治类和中医类（灸法、拔罐、推拿）'!$B$5:$J$132,9,0)</f>
        <v>12</v>
      </c>
      <c r="P45" s="4">
        <f t="shared" si="8"/>
        <v>9.6</v>
      </c>
      <c r="Q45" s="4">
        <f t="shared" si="9"/>
        <v>1</v>
      </c>
    </row>
    <row r="46" s="5" customFormat="1" ht="28.5" hidden="1" spans="1:17">
      <c r="A46" s="41"/>
      <c r="B46" s="273" t="s">
        <v>418</v>
      </c>
      <c r="C46" s="36" t="s">
        <v>419</v>
      </c>
      <c r="D46" s="35" t="s">
        <v>420</v>
      </c>
      <c r="E46" s="35"/>
      <c r="F46" s="35"/>
      <c r="G46" s="39"/>
      <c r="H46" s="36" t="s">
        <v>14</v>
      </c>
      <c r="I46" s="47"/>
      <c r="J46" s="63">
        <v>1.92</v>
      </c>
      <c r="K46" s="64">
        <f t="shared" si="6"/>
        <v>1.728</v>
      </c>
      <c r="L46" s="64">
        <f t="shared" si="7"/>
        <v>1.5552</v>
      </c>
      <c r="M46" s="74"/>
      <c r="N46" s="57">
        <f>VLOOKUP(B46,[1]新增中医类医疗服务项目价格审核表!$B$5:$M$132,12,0)</f>
        <v>1.92</v>
      </c>
      <c r="O46" s="57">
        <f>VLOOKUP(B46,'[2]拟新增46项中医针法类、中医外治类和中医类（灸法、拔罐、推拿）'!$B$5:$J$132,9,0)</f>
        <v>2.4</v>
      </c>
      <c r="P46" s="4">
        <f t="shared" si="8"/>
        <v>1.92</v>
      </c>
      <c r="Q46" s="4">
        <f t="shared" si="9"/>
        <v>1</v>
      </c>
    </row>
    <row r="47" s="5" customFormat="1" ht="42.75" hidden="1" spans="1:17">
      <c r="A47" s="45">
        <v>13</v>
      </c>
      <c r="B47" s="273" t="s">
        <v>421</v>
      </c>
      <c r="C47" s="36" t="s">
        <v>422</v>
      </c>
      <c r="D47" s="35" t="s">
        <v>423</v>
      </c>
      <c r="E47" s="35" t="s">
        <v>424</v>
      </c>
      <c r="F47" s="35" t="s">
        <v>425</v>
      </c>
      <c r="G47" s="39"/>
      <c r="H47" s="36" t="s">
        <v>14</v>
      </c>
      <c r="I47" s="47"/>
      <c r="J47" s="60">
        <v>36</v>
      </c>
      <c r="K47" s="61">
        <f t="shared" si="6"/>
        <v>32.4</v>
      </c>
      <c r="L47" s="61">
        <f t="shared" si="7"/>
        <v>29.16</v>
      </c>
      <c r="M47" s="73"/>
      <c r="N47" s="57">
        <f>VLOOKUP(B47,[1]新增中医类医疗服务项目价格审核表!$B$5:$M$132,12,0)</f>
        <v>36</v>
      </c>
      <c r="O47" s="57">
        <f>VLOOKUP(B47,'[2]拟新增46项中医针法类、中医外治类和中医类（灸法、拔罐、推拿）'!$B$5:$J$132,9,0)</f>
        <v>45</v>
      </c>
      <c r="P47" s="4">
        <f t="shared" si="8"/>
        <v>36</v>
      </c>
      <c r="Q47" s="4">
        <f t="shared" si="9"/>
        <v>1</v>
      </c>
    </row>
    <row r="48" s="5" customFormat="1" ht="42.75" hidden="1" spans="1:17">
      <c r="A48" s="40"/>
      <c r="B48" s="273" t="s">
        <v>426</v>
      </c>
      <c r="C48" s="36" t="s">
        <v>427</v>
      </c>
      <c r="D48" s="35" t="s">
        <v>428</v>
      </c>
      <c r="E48" s="35"/>
      <c r="F48" s="35"/>
      <c r="G48" s="39"/>
      <c r="H48" s="36" t="s">
        <v>14</v>
      </c>
      <c r="I48" s="47"/>
      <c r="J48" s="63">
        <v>14.4</v>
      </c>
      <c r="K48" s="61">
        <f t="shared" si="6"/>
        <v>12.96</v>
      </c>
      <c r="L48" s="64">
        <f t="shared" si="7"/>
        <v>11.664</v>
      </c>
      <c r="M48" s="74"/>
      <c r="N48" s="57">
        <f>VLOOKUP(B48,[1]新增中医类医疗服务项目价格审核表!$B$5:$M$132,12,0)</f>
        <v>14.4</v>
      </c>
      <c r="O48" s="57">
        <f>VLOOKUP(B48,'[2]拟新增46项中医针法类、中医外治类和中医类（灸法、拔罐、推拿）'!$B$5:$J$132,9,0)</f>
        <v>18</v>
      </c>
      <c r="P48" s="4">
        <f t="shared" si="8"/>
        <v>14.4</v>
      </c>
      <c r="Q48" s="4">
        <f t="shared" si="9"/>
        <v>1</v>
      </c>
    </row>
    <row r="49" s="5" customFormat="1" ht="42.75" hidden="1" spans="1:17">
      <c r="A49" s="41"/>
      <c r="B49" s="273" t="s">
        <v>429</v>
      </c>
      <c r="C49" s="36" t="s">
        <v>430</v>
      </c>
      <c r="D49" s="35" t="s">
        <v>431</v>
      </c>
      <c r="E49" s="35"/>
      <c r="F49" s="35"/>
      <c r="G49" s="39"/>
      <c r="H49" s="36" t="s">
        <v>14</v>
      </c>
      <c r="I49" s="47"/>
      <c r="J49" s="63">
        <v>7.2</v>
      </c>
      <c r="K49" s="64">
        <f t="shared" si="6"/>
        <v>6.48</v>
      </c>
      <c r="L49" s="64">
        <f t="shared" si="7"/>
        <v>5.832</v>
      </c>
      <c r="M49" s="74"/>
      <c r="N49" s="57">
        <f>VLOOKUP(B49,[1]新增中医类医疗服务项目价格审核表!$B$5:$M$132,12,0)</f>
        <v>7.2</v>
      </c>
      <c r="O49" s="57">
        <f>VLOOKUP(B49,'[2]拟新增46项中医针法类、中医外治类和中医类（灸法、拔罐、推拿）'!$B$5:$J$132,9,0)</f>
        <v>9</v>
      </c>
      <c r="P49" s="4">
        <f t="shared" si="8"/>
        <v>7.2</v>
      </c>
      <c r="Q49" s="4">
        <f t="shared" si="9"/>
        <v>1</v>
      </c>
    </row>
    <row r="50" s="5" customFormat="1" ht="57" hidden="1" spans="1:17">
      <c r="A50" s="45">
        <v>14</v>
      </c>
      <c r="B50" s="273" t="s">
        <v>432</v>
      </c>
      <c r="C50" s="36" t="s">
        <v>433</v>
      </c>
      <c r="D50" s="35" t="s">
        <v>434</v>
      </c>
      <c r="E50" s="35" t="s">
        <v>435</v>
      </c>
      <c r="F50" s="35" t="s">
        <v>82</v>
      </c>
      <c r="G50" s="39"/>
      <c r="H50" s="38" t="s">
        <v>14</v>
      </c>
      <c r="I50" s="47" t="s">
        <v>436</v>
      </c>
      <c r="J50" s="60">
        <v>40</v>
      </c>
      <c r="K50" s="61">
        <f t="shared" si="6"/>
        <v>36</v>
      </c>
      <c r="L50" s="61">
        <f t="shared" si="7"/>
        <v>32.4</v>
      </c>
      <c r="M50" s="73"/>
      <c r="N50" s="57">
        <f>VLOOKUP(B50,[1]新增中医类医疗服务项目价格审核表!$B$5:$M$132,12,0)</f>
        <v>40</v>
      </c>
      <c r="O50" s="57">
        <f>VLOOKUP(B50,'[2]拟新增46项中医针法类、中医外治类和中医类（灸法、拔罐、推拿）'!$B$5:$J$132,9,0)</f>
        <v>50</v>
      </c>
      <c r="P50" s="4">
        <f t="shared" si="8"/>
        <v>40</v>
      </c>
      <c r="Q50" s="4">
        <f t="shared" si="9"/>
        <v>1</v>
      </c>
    </row>
    <row r="51" s="5" customFormat="1" ht="42.75" hidden="1" spans="1:17">
      <c r="A51" s="41"/>
      <c r="B51" s="273" t="s">
        <v>437</v>
      </c>
      <c r="C51" s="36" t="s">
        <v>438</v>
      </c>
      <c r="D51" s="35" t="s">
        <v>439</v>
      </c>
      <c r="E51" s="35"/>
      <c r="F51" s="35"/>
      <c r="G51" s="39"/>
      <c r="H51" s="38" t="s">
        <v>14</v>
      </c>
      <c r="I51" s="47"/>
      <c r="J51" s="60">
        <v>8</v>
      </c>
      <c r="K51" s="64">
        <f t="shared" si="6"/>
        <v>7.2</v>
      </c>
      <c r="L51" s="64">
        <f t="shared" si="7"/>
        <v>6.48</v>
      </c>
      <c r="M51" s="74"/>
      <c r="N51" s="57">
        <f>VLOOKUP(B51,[1]新增中医类医疗服务项目价格审核表!$B$5:$M$132,12,0)</f>
        <v>8</v>
      </c>
      <c r="O51" s="57">
        <f>VLOOKUP(B51,'[2]拟新增46项中医针法类、中医外治类和中医类（灸法、拔罐、推拿）'!$B$5:$J$132,9,0)</f>
        <v>10</v>
      </c>
      <c r="P51" s="4">
        <f t="shared" si="8"/>
        <v>8</v>
      </c>
      <c r="Q51" s="4">
        <f t="shared" si="9"/>
        <v>1</v>
      </c>
    </row>
    <row r="52" s="5" customFormat="1" ht="57" spans="1:19">
      <c r="A52" s="45">
        <v>15</v>
      </c>
      <c r="B52" s="273" t="s">
        <v>440</v>
      </c>
      <c r="C52" s="46" t="s">
        <v>441</v>
      </c>
      <c r="D52" s="35" t="s">
        <v>442</v>
      </c>
      <c r="E52" s="35" t="s">
        <v>443</v>
      </c>
      <c r="F52" s="35" t="s">
        <v>82</v>
      </c>
      <c r="G52" s="39"/>
      <c r="H52" s="38" t="s">
        <v>14</v>
      </c>
      <c r="I52" s="47"/>
      <c r="J52" s="60">
        <v>15</v>
      </c>
      <c r="K52" s="61">
        <v>15</v>
      </c>
      <c r="L52" s="61">
        <v>14</v>
      </c>
      <c r="M52" s="73"/>
      <c r="N52" s="57">
        <f>VLOOKUP(B52,[1]新增中医类医疗服务项目价格审核表!$B$5:$M$132,12,0)</f>
        <v>17.6</v>
      </c>
      <c r="O52" s="57">
        <f>VLOOKUP(B52,'[2]拟新增46项中医针法类、中医外治类和中医类（灸法、拔罐、推拿）'!$B$5:$J$132,9,0)</f>
        <v>22</v>
      </c>
      <c r="P52" s="4">
        <f t="shared" si="8"/>
        <v>17.6</v>
      </c>
      <c r="Q52" s="4">
        <f t="shared" si="9"/>
        <v>0</v>
      </c>
      <c r="S52" s="4" t="s">
        <v>730</v>
      </c>
    </row>
    <row r="53" s="5" customFormat="1" ht="42.75" hidden="1" spans="1:17">
      <c r="A53" s="41"/>
      <c r="B53" s="273" t="s">
        <v>444</v>
      </c>
      <c r="C53" s="36" t="s">
        <v>445</v>
      </c>
      <c r="D53" s="35" t="s">
        <v>446</v>
      </c>
      <c r="E53" s="35"/>
      <c r="F53" s="35"/>
      <c r="G53" s="39"/>
      <c r="H53" s="38" t="s">
        <v>14</v>
      </c>
      <c r="I53" s="47"/>
      <c r="J53" s="63">
        <v>3.52</v>
      </c>
      <c r="K53" s="64">
        <f t="shared" ref="K53:K74" si="10">J53*0.9</f>
        <v>3.168</v>
      </c>
      <c r="L53" s="64">
        <f t="shared" ref="L53:L74" si="11">K53*0.9</f>
        <v>2.8512</v>
      </c>
      <c r="M53" s="74"/>
      <c r="N53" s="57">
        <f>VLOOKUP(B53,[1]新增中医类医疗服务项目价格审核表!$B$5:$M$132,12,0)</f>
        <v>3.52</v>
      </c>
      <c r="O53" s="57">
        <f>VLOOKUP(B53,'[2]拟新增46项中医针法类、中医外治类和中医类（灸法、拔罐、推拿）'!$B$5:$J$132,9,0)</f>
        <v>4.4</v>
      </c>
      <c r="P53" s="4">
        <f t="shared" si="8"/>
        <v>3.52</v>
      </c>
      <c r="Q53" s="4">
        <f t="shared" si="9"/>
        <v>1</v>
      </c>
    </row>
    <row r="54" s="5" customFormat="1" ht="57" hidden="1" spans="1:17">
      <c r="A54" s="45">
        <v>16</v>
      </c>
      <c r="B54" s="273" t="s">
        <v>447</v>
      </c>
      <c r="C54" s="36" t="s">
        <v>448</v>
      </c>
      <c r="D54" s="35" t="s">
        <v>449</v>
      </c>
      <c r="E54" s="35" t="s">
        <v>450</v>
      </c>
      <c r="F54" s="35" t="s">
        <v>451</v>
      </c>
      <c r="G54" s="39"/>
      <c r="H54" s="38" t="s">
        <v>14</v>
      </c>
      <c r="I54" s="47"/>
      <c r="J54" s="60">
        <v>28</v>
      </c>
      <c r="K54" s="61">
        <f t="shared" si="10"/>
        <v>25.2</v>
      </c>
      <c r="L54" s="61">
        <f t="shared" si="11"/>
        <v>22.68</v>
      </c>
      <c r="M54" s="73"/>
      <c r="N54" s="57">
        <f>VLOOKUP(B54,[1]新增中医类医疗服务项目价格审核表!$B$5:$M$132,12,0)</f>
        <v>28</v>
      </c>
      <c r="O54" s="57">
        <f>VLOOKUP(B54,'[2]拟新增46项中医针法类、中医外治类和中医类（灸法、拔罐、推拿）'!$B$5:$J$132,9,0)</f>
        <v>35</v>
      </c>
      <c r="P54" s="4">
        <f t="shared" si="8"/>
        <v>28</v>
      </c>
      <c r="Q54" s="4">
        <f t="shared" si="9"/>
        <v>1</v>
      </c>
    </row>
    <row r="55" s="5" customFormat="1" ht="42.75" hidden="1" spans="1:17">
      <c r="A55" s="40"/>
      <c r="B55" s="273" t="s">
        <v>452</v>
      </c>
      <c r="C55" s="36" t="s">
        <v>453</v>
      </c>
      <c r="D55" s="35" t="s">
        <v>454</v>
      </c>
      <c r="E55" s="35"/>
      <c r="F55" s="35"/>
      <c r="G55" s="39"/>
      <c r="H55" s="38" t="s">
        <v>14</v>
      </c>
      <c r="I55" s="47"/>
      <c r="J55" s="63">
        <v>2.8</v>
      </c>
      <c r="K55" s="64">
        <f t="shared" si="10"/>
        <v>2.52</v>
      </c>
      <c r="L55" s="64">
        <f t="shared" si="11"/>
        <v>2.268</v>
      </c>
      <c r="M55" s="74"/>
      <c r="N55" s="57">
        <f>VLOOKUP(B55,[1]新增中医类医疗服务项目价格审核表!$B$5:$M$132,12,0)</f>
        <v>2.8</v>
      </c>
      <c r="O55" s="57">
        <f>VLOOKUP(B55,'[2]拟新增46项中医针法类、中医外治类和中医类（灸法、拔罐、推拿）'!$B$5:$J$132,9,0)</f>
        <v>3.5</v>
      </c>
      <c r="P55" s="4">
        <f t="shared" si="8"/>
        <v>2.8</v>
      </c>
      <c r="Q55" s="4">
        <f t="shared" si="9"/>
        <v>1</v>
      </c>
    </row>
    <row r="56" s="5" customFormat="1" ht="42.75" hidden="1" spans="1:17">
      <c r="A56" s="41"/>
      <c r="B56" s="273" t="s">
        <v>455</v>
      </c>
      <c r="C56" s="36" t="s">
        <v>456</v>
      </c>
      <c r="D56" s="35" t="s">
        <v>457</v>
      </c>
      <c r="E56" s="35"/>
      <c r="F56" s="35"/>
      <c r="G56" s="39"/>
      <c r="H56" s="38" t="s">
        <v>14</v>
      </c>
      <c r="I56" s="47"/>
      <c r="J56" s="63">
        <v>5.6</v>
      </c>
      <c r="K56" s="61">
        <f t="shared" si="10"/>
        <v>5.04</v>
      </c>
      <c r="L56" s="64">
        <f t="shared" si="11"/>
        <v>4.536</v>
      </c>
      <c r="M56" s="74"/>
      <c r="N56" s="57">
        <f>VLOOKUP(B56,[1]新增中医类医疗服务项目价格审核表!$B$5:$M$132,12,0)</f>
        <v>5.6</v>
      </c>
      <c r="O56" s="57">
        <f>VLOOKUP(B56,'[2]拟新增46项中医针法类、中医外治类和中医类（灸法、拔罐、推拿）'!$B$5:$J$132,9,0)</f>
        <v>7</v>
      </c>
      <c r="P56" s="4">
        <f t="shared" si="8"/>
        <v>5.6</v>
      </c>
      <c r="Q56" s="4">
        <f t="shared" si="9"/>
        <v>1</v>
      </c>
    </row>
    <row r="57" s="5" customFormat="1" ht="57" hidden="1" spans="1:17">
      <c r="A57" s="45">
        <v>17</v>
      </c>
      <c r="B57" s="273" t="s">
        <v>458</v>
      </c>
      <c r="C57" s="36" t="s">
        <v>459</v>
      </c>
      <c r="D57" s="35" t="s">
        <v>460</v>
      </c>
      <c r="E57" s="35" t="s">
        <v>461</v>
      </c>
      <c r="F57" s="35" t="s">
        <v>462</v>
      </c>
      <c r="G57" s="39"/>
      <c r="H57" s="38" t="s">
        <v>14</v>
      </c>
      <c r="I57" s="47"/>
      <c r="J57" s="60">
        <v>24</v>
      </c>
      <c r="K57" s="61">
        <f t="shared" si="10"/>
        <v>21.6</v>
      </c>
      <c r="L57" s="61">
        <f t="shared" si="11"/>
        <v>19.44</v>
      </c>
      <c r="M57" s="73"/>
      <c r="N57" s="57">
        <f>VLOOKUP(B57,[1]新增中医类医疗服务项目价格审核表!$B$5:$M$132,12,0)</f>
        <v>24</v>
      </c>
      <c r="O57" s="57">
        <f>VLOOKUP(B57,'[2]拟新增46项中医针法类、中医外治类和中医类（灸法、拔罐、推拿）'!$B$5:$J$132,9,0)</f>
        <v>30</v>
      </c>
      <c r="P57" s="4">
        <f t="shared" si="8"/>
        <v>24</v>
      </c>
      <c r="Q57" s="4">
        <f t="shared" si="9"/>
        <v>1</v>
      </c>
    </row>
    <row r="58" s="5" customFormat="1" ht="57" hidden="1" spans="1:17">
      <c r="A58" s="40"/>
      <c r="B58" s="273" t="s">
        <v>463</v>
      </c>
      <c r="C58" s="36" t="s">
        <v>464</v>
      </c>
      <c r="D58" s="35" t="s">
        <v>465</v>
      </c>
      <c r="E58" s="35"/>
      <c r="F58" s="47"/>
      <c r="G58" s="39"/>
      <c r="H58" s="38" t="s">
        <v>14</v>
      </c>
      <c r="I58" s="47"/>
      <c r="J58" s="63">
        <v>3.6</v>
      </c>
      <c r="K58" s="64">
        <f t="shared" si="10"/>
        <v>3.24</v>
      </c>
      <c r="L58" s="64">
        <f t="shared" si="11"/>
        <v>2.916</v>
      </c>
      <c r="M58" s="74"/>
      <c r="N58" s="57">
        <f>VLOOKUP(B58,[1]新增中医类医疗服务项目价格审核表!$B$5:$M$132,12,0)</f>
        <v>3.6</v>
      </c>
      <c r="O58" s="57">
        <f>VLOOKUP(B58,'[2]拟新增46项中医针法类、中医外治类和中医类（灸法、拔罐、推拿）'!$B$5:$J$132,9,0)</f>
        <v>4.5</v>
      </c>
      <c r="P58" s="4">
        <f t="shared" si="8"/>
        <v>3.6</v>
      </c>
      <c r="Q58" s="4">
        <f t="shared" si="9"/>
        <v>1</v>
      </c>
    </row>
    <row r="59" s="5" customFormat="1" ht="57" hidden="1" spans="1:17">
      <c r="A59" s="41"/>
      <c r="B59" s="273" t="s">
        <v>466</v>
      </c>
      <c r="C59" s="36" t="s">
        <v>467</v>
      </c>
      <c r="D59" s="35" t="s">
        <v>468</v>
      </c>
      <c r="E59" s="35"/>
      <c r="F59" s="47"/>
      <c r="G59" s="39"/>
      <c r="H59" s="38" t="s">
        <v>14</v>
      </c>
      <c r="I59" s="47"/>
      <c r="J59" s="63">
        <v>4.8</v>
      </c>
      <c r="K59" s="64">
        <f t="shared" si="10"/>
        <v>4.32</v>
      </c>
      <c r="L59" s="64">
        <f t="shared" si="11"/>
        <v>3.888</v>
      </c>
      <c r="M59" s="74"/>
      <c r="N59" s="57">
        <f>VLOOKUP(B59,[1]新增中医类医疗服务项目价格审核表!$B$5:$M$132,12,0)</f>
        <v>4.8</v>
      </c>
      <c r="O59" s="57">
        <f>VLOOKUP(B59,'[2]拟新增46项中医针法类、中医外治类和中医类（灸法、拔罐、推拿）'!$B$5:$J$132,9,0)</f>
        <v>6</v>
      </c>
      <c r="P59" s="4">
        <f t="shared" si="8"/>
        <v>4.8</v>
      </c>
      <c r="Q59" s="4">
        <f t="shared" si="9"/>
        <v>1</v>
      </c>
    </row>
    <row r="60" s="5" customFormat="1" ht="57" hidden="1" spans="1:17">
      <c r="A60" s="45">
        <v>18</v>
      </c>
      <c r="B60" s="273" t="s">
        <v>469</v>
      </c>
      <c r="C60" s="36" t="s">
        <v>470</v>
      </c>
      <c r="D60" s="35" t="s">
        <v>471</v>
      </c>
      <c r="E60" s="35" t="s">
        <v>472</v>
      </c>
      <c r="F60" s="47" t="s">
        <v>82</v>
      </c>
      <c r="G60" s="39"/>
      <c r="H60" s="38" t="s">
        <v>14</v>
      </c>
      <c r="I60" s="47" t="s">
        <v>436</v>
      </c>
      <c r="J60" s="60">
        <v>32</v>
      </c>
      <c r="K60" s="61">
        <f t="shared" si="10"/>
        <v>28.8</v>
      </c>
      <c r="L60" s="61">
        <f t="shared" si="11"/>
        <v>25.92</v>
      </c>
      <c r="M60" s="73"/>
      <c r="N60" s="57">
        <f>VLOOKUP(B60,[1]新增中医类医疗服务项目价格审核表!$B$5:$M$132,12,0)</f>
        <v>32</v>
      </c>
      <c r="O60" s="57">
        <f>VLOOKUP(B60,'[2]拟新增46项中医针法类、中医外治类和中医类（灸法、拔罐、推拿）'!$B$5:$J$132,9,0)</f>
        <v>40</v>
      </c>
      <c r="P60" s="4">
        <f t="shared" si="8"/>
        <v>32</v>
      </c>
      <c r="Q60" s="4">
        <f t="shared" si="9"/>
        <v>1</v>
      </c>
    </row>
    <row r="61" s="5" customFormat="1" ht="57" hidden="1" spans="1:17">
      <c r="A61" s="41"/>
      <c r="B61" s="273" t="s">
        <v>473</v>
      </c>
      <c r="C61" s="36" t="s">
        <v>474</v>
      </c>
      <c r="D61" s="35" t="s">
        <v>475</v>
      </c>
      <c r="E61" s="35"/>
      <c r="F61" s="47"/>
      <c r="G61" s="48"/>
      <c r="H61" s="38" t="s">
        <v>14</v>
      </c>
      <c r="I61" s="47"/>
      <c r="J61" s="63">
        <v>6.4</v>
      </c>
      <c r="K61" s="64">
        <f t="shared" si="10"/>
        <v>5.76</v>
      </c>
      <c r="L61" s="64">
        <f t="shared" si="11"/>
        <v>5.184</v>
      </c>
      <c r="M61" s="74"/>
      <c r="N61" s="57">
        <f>VLOOKUP(B61,[1]新增中医类医疗服务项目价格审核表!$B$5:$M$132,12,0)</f>
        <v>6.4</v>
      </c>
      <c r="O61" s="57">
        <f>VLOOKUP(B61,'[2]拟新增46项中医针法类、中医外治类和中医类（灸法、拔罐、推拿）'!$B$5:$J$132,9,0)</f>
        <v>8</v>
      </c>
      <c r="P61" s="4">
        <f t="shared" si="8"/>
        <v>6.4</v>
      </c>
      <c r="Q61" s="4">
        <f t="shared" si="9"/>
        <v>1</v>
      </c>
    </row>
    <row r="62" s="5" customFormat="1" ht="57" hidden="1" spans="1:17">
      <c r="A62" s="45">
        <v>19</v>
      </c>
      <c r="B62" s="273" t="s">
        <v>476</v>
      </c>
      <c r="C62" s="36" t="s">
        <v>477</v>
      </c>
      <c r="D62" s="35" t="s">
        <v>478</v>
      </c>
      <c r="E62" s="35" t="s">
        <v>479</v>
      </c>
      <c r="F62" s="47" t="s">
        <v>82</v>
      </c>
      <c r="G62" s="48"/>
      <c r="H62" s="38" t="s">
        <v>480</v>
      </c>
      <c r="I62" s="47"/>
      <c r="J62" s="60">
        <v>20</v>
      </c>
      <c r="K62" s="61">
        <f t="shared" si="10"/>
        <v>18</v>
      </c>
      <c r="L62" s="61">
        <f t="shared" si="11"/>
        <v>16.2</v>
      </c>
      <c r="M62" s="73"/>
      <c r="N62" s="57">
        <f>VLOOKUP(B62,[1]新增中医类医疗服务项目价格审核表!$B$5:$M$132,12,0)</f>
        <v>20</v>
      </c>
      <c r="O62" s="57">
        <f>VLOOKUP(B62,'[2]拟新增46项中医针法类、中医外治类和中医类（灸法、拔罐、推拿）'!$B$5:$J$132,9,0)</f>
        <v>25</v>
      </c>
      <c r="P62" s="4">
        <f t="shared" si="8"/>
        <v>20</v>
      </c>
      <c r="Q62" s="4">
        <f t="shared" si="9"/>
        <v>1</v>
      </c>
    </row>
    <row r="63" s="5" customFormat="1" ht="42.75" hidden="1" spans="1:17">
      <c r="A63" s="41"/>
      <c r="B63" s="273" t="s">
        <v>481</v>
      </c>
      <c r="C63" s="36" t="s">
        <v>482</v>
      </c>
      <c r="D63" s="35" t="s">
        <v>483</v>
      </c>
      <c r="E63" s="35"/>
      <c r="F63" s="35"/>
      <c r="G63" s="39"/>
      <c r="H63" s="38" t="s">
        <v>480</v>
      </c>
      <c r="I63" s="35"/>
      <c r="J63" s="60">
        <v>4</v>
      </c>
      <c r="K63" s="64">
        <f t="shared" si="10"/>
        <v>3.6</v>
      </c>
      <c r="L63" s="64">
        <f t="shared" si="11"/>
        <v>3.24</v>
      </c>
      <c r="M63" s="74"/>
      <c r="N63" s="57">
        <f>VLOOKUP(B63,[1]新增中医类医疗服务项目价格审核表!$B$5:$M$132,12,0)</f>
        <v>4</v>
      </c>
      <c r="O63" s="57">
        <f>VLOOKUP(B63,'[2]拟新增46项中医针法类、中医外治类和中医类（灸法、拔罐、推拿）'!$B$5:$J$132,9,0)</f>
        <v>5</v>
      </c>
      <c r="P63" s="4">
        <f t="shared" si="8"/>
        <v>4</v>
      </c>
      <c r="Q63" s="4">
        <f t="shared" si="9"/>
        <v>1</v>
      </c>
    </row>
    <row r="64" s="5" customFormat="1" ht="57" hidden="1" spans="1:17">
      <c r="A64" s="45">
        <v>20</v>
      </c>
      <c r="B64" s="273" t="s">
        <v>484</v>
      </c>
      <c r="C64" s="36" t="s">
        <v>485</v>
      </c>
      <c r="D64" s="35" t="s">
        <v>486</v>
      </c>
      <c r="E64" s="35" t="s">
        <v>487</v>
      </c>
      <c r="F64" s="35" t="s">
        <v>488</v>
      </c>
      <c r="G64" s="39"/>
      <c r="H64" s="36" t="s">
        <v>489</v>
      </c>
      <c r="I64" s="35"/>
      <c r="J64" s="60">
        <v>44</v>
      </c>
      <c r="K64" s="61">
        <f t="shared" si="10"/>
        <v>39.6</v>
      </c>
      <c r="L64" s="61">
        <f t="shared" si="11"/>
        <v>35.64</v>
      </c>
      <c r="M64" s="73"/>
      <c r="N64" s="57">
        <f>VLOOKUP(B64,[1]新增中医类医疗服务项目价格审核表!$B$5:$M$132,12,0)</f>
        <v>44</v>
      </c>
      <c r="O64" s="57">
        <f>VLOOKUP(B64,'[2]拟新增46项中医针法类、中医外治类和中医类（灸法、拔罐、推拿）'!$B$5:$J$132,9,0)</f>
        <v>55</v>
      </c>
      <c r="P64" s="4">
        <f t="shared" si="8"/>
        <v>44</v>
      </c>
      <c r="Q64" s="4">
        <f t="shared" si="9"/>
        <v>1</v>
      </c>
    </row>
    <row r="65" s="5" customFormat="1" ht="28.5" hidden="1" spans="1:17">
      <c r="A65" s="40"/>
      <c r="B65" s="273" t="s">
        <v>490</v>
      </c>
      <c r="C65" s="36" t="s">
        <v>491</v>
      </c>
      <c r="D65" s="35" t="s">
        <v>492</v>
      </c>
      <c r="E65" s="35"/>
      <c r="F65" s="35"/>
      <c r="G65" s="39"/>
      <c r="H65" s="36" t="s">
        <v>489</v>
      </c>
      <c r="I65" s="35"/>
      <c r="J65" s="63">
        <v>4.4</v>
      </c>
      <c r="K65" s="61">
        <f t="shared" si="10"/>
        <v>3.96</v>
      </c>
      <c r="L65" s="64">
        <f t="shared" si="11"/>
        <v>3.564</v>
      </c>
      <c r="M65" s="74"/>
      <c r="N65" s="57">
        <f>VLOOKUP(B65,[1]新增中医类医疗服务项目价格审核表!$B$5:$M$132,12,0)</f>
        <v>4.4</v>
      </c>
      <c r="O65" s="57">
        <f>VLOOKUP(B65,'[2]拟新增46项中医针法类、中医外治类和中医类（灸法、拔罐、推拿）'!$B$5:$J$132,9,0)</f>
        <v>5.5</v>
      </c>
      <c r="P65" s="4">
        <f t="shared" si="8"/>
        <v>4.4</v>
      </c>
      <c r="Q65" s="4">
        <f t="shared" si="9"/>
        <v>1</v>
      </c>
    </row>
    <row r="66" s="5" customFormat="1" ht="28.5" hidden="1" spans="1:17">
      <c r="A66" s="41"/>
      <c r="B66" s="273" t="s">
        <v>493</v>
      </c>
      <c r="C66" s="36" t="s">
        <v>494</v>
      </c>
      <c r="D66" s="35" t="s">
        <v>495</v>
      </c>
      <c r="E66" s="35"/>
      <c r="F66" s="35"/>
      <c r="G66" s="39"/>
      <c r="H66" s="36" t="s">
        <v>489</v>
      </c>
      <c r="I66" s="35"/>
      <c r="J66" s="63">
        <v>8.8</v>
      </c>
      <c r="K66" s="64">
        <f t="shared" si="10"/>
        <v>7.92</v>
      </c>
      <c r="L66" s="64">
        <f t="shared" si="11"/>
        <v>7.128</v>
      </c>
      <c r="M66" s="74"/>
      <c r="N66" s="57">
        <f>VLOOKUP(B66,[1]新增中医类医疗服务项目价格审核表!$B$5:$M$132,12,0)</f>
        <v>8.8</v>
      </c>
      <c r="O66" s="57">
        <f>VLOOKUP(B66,'[2]拟新增46项中医针法类、中医外治类和中医类（灸法、拔罐、推拿）'!$B$5:$J$132,9,0)</f>
        <v>11</v>
      </c>
      <c r="P66" s="4">
        <f t="shared" si="8"/>
        <v>8.8</v>
      </c>
      <c r="Q66" s="4">
        <f t="shared" si="9"/>
        <v>1</v>
      </c>
    </row>
    <row r="67" s="5" customFormat="1" ht="57" hidden="1" spans="1:17">
      <c r="A67" s="45">
        <v>21</v>
      </c>
      <c r="B67" s="273" t="s">
        <v>496</v>
      </c>
      <c r="C67" s="36" t="s">
        <v>497</v>
      </c>
      <c r="D67" s="35" t="s">
        <v>498</v>
      </c>
      <c r="E67" s="35" t="s">
        <v>499</v>
      </c>
      <c r="F67" s="35" t="s">
        <v>82</v>
      </c>
      <c r="G67" s="39"/>
      <c r="H67" s="36" t="s">
        <v>489</v>
      </c>
      <c r="I67" s="35"/>
      <c r="J67" s="60">
        <v>48</v>
      </c>
      <c r="K67" s="61">
        <f t="shared" si="10"/>
        <v>43.2</v>
      </c>
      <c r="L67" s="61">
        <f t="shared" si="11"/>
        <v>38.88</v>
      </c>
      <c r="M67" s="73"/>
      <c r="N67" s="57">
        <f>VLOOKUP(B67,[1]新增中医类医疗服务项目价格审核表!$B$5:$M$132,12,0)</f>
        <v>48</v>
      </c>
      <c r="O67" s="57">
        <f>VLOOKUP(B67,'[2]拟新增46项中医针法类、中医外治类和中医类（灸法、拔罐、推拿）'!$B$5:$J$132,9,0)</f>
        <v>60</v>
      </c>
      <c r="P67" s="4">
        <f t="shared" si="8"/>
        <v>48</v>
      </c>
      <c r="Q67" s="4">
        <f t="shared" si="9"/>
        <v>1</v>
      </c>
    </row>
    <row r="68" s="5" customFormat="1" ht="42.75" hidden="1" spans="1:17">
      <c r="A68" s="41"/>
      <c r="B68" s="273" t="s">
        <v>500</v>
      </c>
      <c r="C68" s="36" t="s">
        <v>501</v>
      </c>
      <c r="D68" s="35" t="s">
        <v>502</v>
      </c>
      <c r="E68" s="35"/>
      <c r="F68" s="35"/>
      <c r="G68" s="39"/>
      <c r="H68" s="36" t="s">
        <v>489</v>
      </c>
      <c r="I68" s="35"/>
      <c r="J68" s="63">
        <v>9.6</v>
      </c>
      <c r="K68" s="64">
        <f t="shared" si="10"/>
        <v>8.64</v>
      </c>
      <c r="L68" s="64">
        <f t="shared" si="11"/>
        <v>7.776</v>
      </c>
      <c r="M68" s="74"/>
      <c r="N68" s="57">
        <f>VLOOKUP(B68,[1]新增中医类医疗服务项目价格审核表!$B$5:$M$132,12,0)</f>
        <v>9.6</v>
      </c>
      <c r="O68" s="57">
        <f>VLOOKUP(B68,'[2]拟新增46项中医针法类、中医外治类和中医类（灸法、拔罐、推拿）'!$B$5:$J$132,9,0)</f>
        <v>12</v>
      </c>
      <c r="P68" s="4">
        <f t="shared" si="8"/>
        <v>9.6</v>
      </c>
      <c r="Q68" s="4">
        <f t="shared" si="9"/>
        <v>1</v>
      </c>
    </row>
    <row r="69" s="5" customFormat="1" ht="57" hidden="1" spans="1:17">
      <c r="A69" s="45">
        <v>22</v>
      </c>
      <c r="B69" s="273" t="s">
        <v>503</v>
      </c>
      <c r="C69" s="36" t="s">
        <v>504</v>
      </c>
      <c r="D69" s="35" t="s">
        <v>505</v>
      </c>
      <c r="E69" s="35" t="s">
        <v>506</v>
      </c>
      <c r="F69" s="35" t="s">
        <v>507</v>
      </c>
      <c r="G69" s="39"/>
      <c r="H69" s="38" t="s">
        <v>508</v>
      </c>
      <c r="I69" s="35"/>
      <c r="J69" s="60">
        <v>66.4</v>
      </c>
      <c r="K69" s="61">
        <f t="shared" si="10"/>
        <v>59.76</v>
      </c>
      <c r="L69" s="61">
        <f t="shared" si="11"/>
        <v>53.784</v>
      </c>
      <c r="M69" s="73"/>
      <c r="N69" s="57">
        <f>VLOOKUP(B69,[1]新增中医类医疗服务项目价格审核表!$B$5:$M$132,12,0)</f>
        <v>66.4</v>
      </c>
      <c r="O69" s="57">
        <f>VLOOKUP(B69,'[2]拟新增46项中医针法类、中医外治类和中医类（灸法、拔罐、推拿）'!$B$5:$J$132,9,0)</f>
        <v>83</v>
      </c>
      <c r="P69" s="4">
        <f t="shared" si="8"/>
        <v>66.4</v>
      </c>
      <c r="Q69" s="4">
        <f t="shared" si="9"/>
        <v>1</v>
      </c>
    </row>
    <row r="70" s="5" customFormat="1" ht="28.5" hidden="1" spans="1:17">
      <c r="A70" s="40"/>
      <c r="B70" s="273" t="s">
        <v>509</v>
      </c>
      <c r="C70" s="36" t="s">
        <v>510</v>
      </c>
      <c r="D70" s="35" t="s">
        <v>511</v>
      </c>
      <c r="E70" s="35"/>
      <c r="F70" s="35"/>
      <c r="G70" s="48"/>
      <c r="H70" s="38" t="s">
        <v>508</v>
      </c>
      <c r="I70" s="47"/>
      <c r="J70" s="60">
        <v>9.96</v>
      </c>
      <c r="K70" s="61">
        <f t="shared" si="10"/>
        <v>8.964</v>
      </c>
      <c r="L70" s="64">
        <f t="shared" si="11"/>
        <v>8.0676</v>
      </c>
      <c r="M70" s="74"/>
      <c r="N70" s="57">
        <f>VLOOKUP(B70,[1]新增中医类医疗服务项目价格审核表!$B$5:$M$132,12,0)</f>
        <v>9.96</v>
      </c>
      <c r="O70" s="57">
        <f>VLOOKUP(B70,'[2]拟新增46项中医针法类、中医外治类和中医类（灸法、拔罐、推拿）'!$B$5:$J$132,9,0)</f>
        <v>12.45</v>
      </c>
      <c r="P70" s="4">
        <f t="shared" ref="P70:P101" si="12">O70*0.8</f>
        <v>9.96</v>
      </c>
      <c r="Q70" s="4">
        <f t="shared" ref="Q70:Q101" si="13">IF(J70=P70,1,0)</f>
        <v>1</v>
      </c>
    </row>
    <row r="71" s="5" customFormat="1" ht="28.5" hidden="1" spans="1:17">
      <c r="A71" s="40"/>
      <c r="B71" s="273" t="s">
        <v>512</v>
      </c>
      <c r="C71" s="36" t="s">
        <v>513</v>
      </c>
      <c r="D71" s="35" t="s">
        <v>514</v>
      </c>
      <c r="E71" s="35"/>
      <c r="F71" s="35"/>
      <c r="G71" s="48"/>
      <c r="H71" s="38" t="s">
        <v>508</v>
      </c>
      <c r="I71" s="47"/>
      <c r="J71" s="63">
        <v>19.92</v>
      </c>
      <c r="K71" s="64">
        <f t="shared" si="10"/>
        <v>17.928</v>
      </c>
      <c r="L71" s="64">
        <f t="shared" si="11"/>
        <v>16.1352</v>
      </c>
      <c r="M71" s="74"/>
      <c r="N71" s="57">
        <f>VLOOKUP(B71,[1]新增中医类医疗服务项目价格审核表!$B$5:$M$132,12,0)</f>
        <v>19.92</v>
      </c>
      <c r="O71" s="57">
        <f>VLOOKUP(B71,'[2]拟新增46项中医针法类、中医外治类和中医类（灸法、拔罐、推拿）'!$B$5:$J$132,9,0)</f>
        <v>24.9</v>
      </c>
      <c r="P71" s="4">
        <f t="shared" si="12"/>
        <v>19.92</v>
      </c>
      <c r="Q71" s="4">
        <f t="shared" si="13"/>
        <v>1</v>
      </c>
    </row>
    <row r="72" s="5" customFormat="1" ht="28.5" hidden="1" spans="1:17">
      <c r="A72" s="41"/>
      <c r="B72" s="273" t="s">
        <v>515</v>
      </c>
      <c r="C72" s="36" t="s">
        <v>516</v>
      </c>
      <c r="D72" s="35" t="s">
        <v>517</v>
      </c>
      <c r="E72" s="35"/>
      <c r="F72" s="35"/>
      <c r="G72" s="48"/>
      <c r="H72" s="38" t="s">
        <v>508</v>
      </c>
      <c r="I72" s="47"/>
      <c r="J72" s="63">
        <v>13.28</v>
      </c>
      <c r="K72" s="61">
        <f t="shared" si="10"/>
        <v>11.952</v>
      </c>
      <c r="L72" s="64">
        <f t="shared" si="11"/>
        <v>10.7568</v>
      </c>
      <c r="M72" s="74"/>
      <c r="N72" s="57">
        <f>VLOOKUP(B72,[1]新增中医类医疗服务项目价格审核表!$B$5:$M$132,12,0)</f>
        <v>13.28</v>
      </c>
      <c r="O72" s="57">
        <f>VLOOKUP(B72,'[2]拟新增46项中医针法类、中医外治类和中医类（灸法、拔罐、推拿）'!$B$5:$J$132,9,0)</f>
        <v>16.6</v>
      </c>
      <c r="P72" s="4">
        <f t="shared" si="12"/>
        <v>13.28</v>
      </c>
      <c r="Q72" s="4">
        <f t="shared" si="13"/>
        <v>1</v>
      </c>
    </row>
    <row r="73" s="5" customFormat="1" ht="42.75" hidden="1" spans="1:17">
      <c r="A73" s="45">
        <v>23</v>
      </c>
      <c r="B73" s="273" t="s">
        <v>518</v>
      </c>
      <c r="C73" s="36" t="s">
        <v>519</v>
      </c>
      <c r="D73" s="35" t="s">
        <v>520</v>
      </c>
      <c r="E73" s="35" t="s">
        <v>521</v>
      </c>
      <c r="F73" s="35" t="s">
        <v>82</v>
      </c>
      <c r="G73" s="48"/>
      <c r="H73" s="36" t="s">
        <v>522</v>
      </c>
      <c r="I73" s="47"/>
      <c r="J73" s="60">
        <v>22.4</v>
      </c>
      <c r="K73" s="61">
        <f t="shared" si="10"/>
        <v>20.16</v>
      </c>
      <c r="L73" s="61">
        <f t="shared" si="11"/>
        <v>18.144</v>
      </c>
      <c r="M73" s="73"/>
      <c r="N73" s="57">
        <f>VLOOKUP(B73,[1]新增中医类医疗服务项目价格审核表!$B$5:$M$132,12,0)</f>
        <v>22.4</v>
      </c>
      <c r="O73" s="57">
        <f>VLOOKUP(B73,'[2]拟新增46项中医针法类、中医外治类和中医类（灸法、拔罐、推拿）'!$B$5:$J$132,9,0)</f>
        <v>28</v>
      </c>
      <c r="P73" s="4">
        <f t="shared" si="12"/>
        <v>22.4</v>
      </c>
      <c r="Q73" s="4">
        <f t="shared" si="13"/>
        <v>1</v>
      </c>
    </row>
    <row r="74" s="5" customFormat="1" ht="42.75" hidden="1" spans="1:17">
      <c r="A74" s="41"/>
      <c r="B74" s="273" t="s">
        <v>523</v>
      </c>
      <c r="C74" s="36" t="s">
        <v>524</v>
      </c>
      <c r="D74" s="35" t="s">
        <v>525</v>
      </c>
      <c r="E74" s="35"/>
      <c r="F74" s="35"/>
      <c r="G74" s="48"/>
      <c r="H74" s="36" t="s">
        <v>522</v>
      </c>
      <c r="I74" s="47"/>
      <c r="J74" s="63">
        <v>4.48</v>
      </c>
      <c r="K74" s="61">
        <f t="shared" si="10"/>
        <v>4.032</v>
      </c>
      <c r="L74" s="64">
        <f t="shared" si="11"/>
        <v>3.6288</v>
      </c>
      <c r="M74" s="74"/>
      <c r="N74" s="57">
        <f>VLOOKUP(B74,[1]新增中医类医疗服务项目价格审核表!$B$5:$M$132,12,0)</f>
        <v>4.48</v>
      </c>
      <c r="O74" s="57">
        <f>VLOOKUP(B74,'[2]拟新增46项中医针法类、中医外治类和中医类（灸法、拔罐、推拿）'!$B$5:$J$132,9,0)</f>
        <v>5.6</v>
      </c>
      <c r="P74" s="4">
        <f t="shared" si="12"/>
        <v>4.48</v>
      </c>
      <c r="Q74" s="4">
        <f t="shared" si="13"/>
        <v>1</v>
      </c>
    </row>
    <row r="75" s="5" customFormat="1" ht="57" spans="1:19">
      <c r="A75" s="45">
        <v>24</v>
      </c>
      <c r="B75" s="273" t="s">
        <v>526</v>
      </c>
      <c r="C75" s="46" t="s">
        <v>527</v>
      </c>
      <c r="D75" s="35" t="s">
        <v>528</v>
      </c>
      <c r="E75" s="35" t="s">
        <v>529</v>
      </c>
      <c r="F75" s="35" t="s">
        <v>82</v>
      </c>
      <c r="G75" s="48"/>
      <c r="H75" s="38" t="s">
        <v>14</v>
      </c>
      <c r="I75" s="47"/>
      <c r="J75" s="60">
        <v>20</v>
      </c>
      <c r="K75" s="61">
        <v>20</v>
      </c>
      <c r="L75" s="61">
        <v>18</v>
      </c>
      <c r="M75" s="73"/>
      <c r="N75" s="57">
        <f>VLOOKUP(B75,[1]新增中医类医疗服务项目价格审核表!$B$5:$M$132,12,0)</f>
        <v>30.4</v>
      </c>
      <c r="O75" s="57">
        <f>VLOOKUP(B75,'[2]拟新增46项中医针法类、中医外治类和中医类（灸法、拔罐、推拿）'!$B$5:$J$132,9,0)</f>
        <v>38</v>
      </c>
      <c r="P75" s="4">
        <f t="shared" si="12"/>
        <v>30.4</v>
      </c>
      <c r="Q75" s="4">
        <f t="shared" si="13"/>
        <v>0</v>
      </c>
      <c r="S75" s="4" t="s">
        <v>730</v>
      </c>
    </row>
    <row r="76" s="5" customFormat="1" ht="42.75" hidden="1" spans="1:17">
      <c r="A76" s="41"/>
      <c r="B76" s="273" t="s">
        <v>530</v>
      </c>
      <c r="C76" s="36" t="s">
        <v>531</v>
      </c>
      <c r="D76" s="35" t="s">
        <v>532</v>
      </c>
      <c r="E76" s="35"/>
      <c r="F76" s="35"/>
      <c r="G76" s="48"/>
      <c r="H76" s="38" t="s">
        <v>14</v>
      </c>
      <c r="I76" s="47"/>
      <c r="J76" s="63">
        <v>6.08</v>
      </c>
      <c r="K76" s="64">
        <f t="shared" ref="K76:K84" si="14">J76*0.9</f>
        <v>5.472</v>
      </c>
      <c r="L76" s="64">
        <f t="shared" ref="L76:L86" si="15">K76*0.9</f>
        <v>4.9248</v>
      </c>
      <c r="M76" s="74"/>
      <c r="N76" s="57">
        <f>VLOOKUP(B76,[1]新增中医类医疗服务项目价格审核表!$B$5:$M$132,12,0)</f>
        <v>6.08</v>
      </c>
      <c r="O76" s="57">
        <f>VLOOKUP(B76,'[2]拟新增46项中医针法类、中医外治类和中医类（灸法、拔罐、推拿）'!$B$5:$J$132,9,0)</f>
        <v>7.6</v>
      </c>
      <c r="P76" s="4">
        <f t="shared" si="12"/>
        <v>6.08</v>
      </c>
      <c r="Q76" s="4">
        <f t="shared" si="13"/>
        <v>1</v>
      </c>
    </row>
    <row r="77" s="5" customFormat="1" ht="57" hidden="1" spans="1:17">
      <c r="A77" s="45">
        <v>25</v>
      </c>
      <c r="B77" s="273" t="s">
        <v>533</v>
      </c>
      <c r="C77" s="36" t="s">
        <v>534</v>
      </c>
      <c r="D77" s="35" t="s">
        <v>535</v>
      </c>
      <c r="E77" s="35" t="s">
        <v>536</v>
      </c>
      <c r="F77" s="35" t="s">
        <v>537</v>
      </c>
      <c r="G77" s="48"/>
      <c r="H77" s="38" t="s">
        <v>14</v>
      </c>
      <c r="I77" s="47"/>
      <c r="J77" s="60">
        <v>48</v>
      </c>
      <c r="K77" s="61">
        <f t="shared" si="14"/>
        <v>43.2</v>
      </c>
      <c r="L77" s="61">
        <f t="shared" si="15"/>
        <v>38.88</v>
      </c>
      <c r="M77" s="73"/>
      <c r="N77" s="57">
        <f>VLOOKUP(B77,[1]新增中医类医疗服务项目价格审核表!$B$5:$M$132,12,0)</f>
        <v>48</v>
      </c>
      <c r="O77" s="57">
        <f>VLOOKUP(B77,'[2]拟新增46项中医针法类、中医外治类和中医类（灸法、拔罐、推拿）'!$B$5:$J$132,9,0)</f>
        <v>60</v>
      </c>
      <c r="P77" s="4">
        <f t="shared" si="12"/>
        <v>48</v>
      </c>
      <c r="Q77" s="4">
        <f t="shared" si="13"/>
        <v>1</v>
      </c>
    </row>
    <row r="78" s="5" customFormat="1" ht="42.75" hidden="1" spans="1:17">
      <c r="A78" s="40"/>
      <c r="B78" s="273" t="s">
        <v>538</v>
      </c>
      <c r="C78" s="36" t="s">
        <v>539</v>
      </c>
      <c r="D78" s="29" t="s">
        <v>540</v>
      </c>
      <c r="E78" s="35"/>
      <c r="F78" s="47"/>
      <c r="G78" s="39"/>
      <c r="H78" s="38" t="s">
        <v>14</v>
      </c>
      <c r="I78" s="35"/>
      <c r="J78" s="63">
        <v>14.4</v>
      </c>
      <c r="K78" s="61">
        <f t="shared" si="14"/>
        <v>12.96</v>
      </c>
      <c r="L78" s="64">
        <f t="shared" si="15"/>
        <v>11.664</v>
      </c>
      <c r="M78" s="74"/>
      <c r="N78" s="57">
        <f>VLOOKUP(B78,[1]新增中医类医疗服务项目价格审核表!$B$5:$M$132,12,0)</f>
        <v>14.4</v>
      </c>
      <c r="O78" s="57">
        <f>VLOOKUP(B78,'[2]拟新增46项中医针法类、中医外治类和中医类（灸法、拔罐、推拿）'!$B$5:$J$132,9,0)</f>
        <v>18</v>
      </c>
      <c r="P78" s="4">
        <f t="shared" si="12"/>
        <v>14.4</v>
      </c>
      <c r="Q78" s="4">
        <f t="shared" si="13"/>
        <v>1</v>
      </c>
    </row>
    <row r="79" s="5" customFormat="1" ht="28.5" hidden="1" spans="1:17">
      <c r="A79" s="40"/>
      <c r="B79" s="273" t="s">
        <v>541</v>
      </c>
      <c r="C79" s="36" t="s">
        <v>542</v>
      </c>
      <c r="D79" s="29" t="s">
        <v>543</v>
      </c>
      <c r="E79" s="35"/>
      <c r="F79" s="47"/>
      <c r="G79" s="39"/>
      <c r="H79" s="38" t="s">
        <v>14</v>
      </c>
      <c r="I79" s="35"/>
      <c r="J79" s="60">
        <v>12</v>
      </c>
      <c r="K79" s="64">
        <f t="shared" si="14"/>
        <v>10.8</v>
      </c>
      <c r="L79" s="64">
        <f t="shared" si="15"/>
        <v>9.72</v>
      </c>
      <c r="M79" s="74"/>
      <c r="N79" s="57">
        <f>VLOOKUP(B79,[1]新增中医类医疗服务项目价格审核表!$B$5:$M$132,12,0)</f>
        <v>12</v>
      </c>
      <c r="O79" s="57">
        <f>VLOOKUP(B79,'[2]拟新增46项中医针法类、中医外治类和中医类（灸法、拔罐、推拿）'!$B$5:$J$132,9,0)</f>
        <v>15</v>
      </c>
      <c r="P79" s="4">
        <f t="shared" si="12"/>
        <v>12</v>
      </c>
      <c r="Q79" s="4">
        <f t="shared" si="13"/>
        <v>1</v>
      </c>
    </row>
    <row r="80" s="5" customFormat="1" ht="42.75" hidden="1" spans="1:17">
      <c r="A80" s="41"/>
      <c r="B80" s="273" t="s">
        <v>544</v>
      </c>
      <c r="C80" s="36" t="s">
        <v>545</v>
      </c>
      <c r="D80" s="29" t="s">
        <v>546</v>
      </c>
      <c r="E80" s="35"/>
      <c r="F80" s="47"/>
      <c r="G80" s="39"/>
      <c r="H80" s="38" t="s">
        <v>14</v>
      </c>
      <c r="I80" s="35"/>
      <c r="J80" s="63">
        <v>9.6</v>
      </c>
      <c r="K80" s="64">
        <f t="shared" si="14"/>
        <v>8.64</v>
      </c>
      <c r="L80" s="64">
        <f t="shared" si="15"/>
        <v>7.776</v>
      </c>
      <c r="M80" s="74"/>
      <c r="N80" s="57">
        <f>VLOOKUP(B80,[1]新增中医类医疗服务项目价格审核表!$B$5:$M$132,12,0)</f>
        <v>9.6</v>
      </c>
      <c r="O80" s="57">
        <f>VLOOKUP(B80,'[2]拟新增46项中医针法类、中医外治类和中医类（灸法、拔罐、推拿）'!$B$5:$J$132,9,0)</f>
        <v>12</v>
      </c>
      <c r="P80" s="4">
        <f t="shared" si="12"/>
        <v>9.6</v>
      </c>
      <c r="Q80" s="4">
        <f t="shared" si="13"/>
        <v>1</v>
      </c>
    </row>
    <row r="81" s="5" customFormat="1" ht="71.25" hidden="1" spans="1:17">
      <c r="A81" s="45">
        <v>26</v>
      </c>
      <c r="B81" s="273" t="s">
        <v>547</v>
      </c>
      <c r="C81" s="36" t="s">
        <v>548</v>
      </c>
      <c r="D81" s="29" t="s">
        <v>549</v>
      </c>
      <c r="E81" s="35" t="s">
        <v>550</v>
      </c>
      <c r="F81" s="47" t="s">
        <v>82</v>
      </c>
      <c r="G81" s="39"/>
      <c r="H81" s="36" t="s">
        <v>551</v>
      </c>
      <c r="I81" s="35"/>
      <c r="J81" s="60">
        <v>48</v>
      </c>
      <c r="K81" s="61">
        <f t="shared" si="14"/>
        <v>43.2</v>
      </c>
      <c r="L81" s="61">
        <f t="shared" si="15"/>
        <v>38.88</v>
      </c>
      <c r="M81" s="73"/>
      <c r="N81" s="57">
        <f>VLOOKUP(B81,[1]新增中医类医疗服务项目价格审核表!$B$5:$M$132,12,0)</f>
        <v>48</v>
      </c>
      <c r="O81" s="57">
        <f>VLOOKUP(B81,'[2]拟新增46项中医针法类、中医外治类和中医类（灸法、拔罐、推拿）'!$B$5:$J$132,9,0)</f>
        <v>60</v>
      </c>
      <c r="P81" s="4">
        <f t="shared" si="12"/>
        <v>48</v>
      </c>
      <c r="Q81" s="4">
        <f t="shared" si="13"/>
        <v>1</v>
      </c>
    </row>
    <row r="82" s="5" customFormat="1" ht="42.75" hidden="1" spans="1:17">
      <c r="A82" s="41"/>
      <c r="B82" s="273" t="s">
        <v>552</v>
      </c>
      <c r="C82" s="36" t="s">
        <v>553</v>
      </c>
      <c r="D82" s="31" t="s">
        <v>554</v>
      </c>
      <c r="E82" s="31"/>
      <c r="F82" s="35"/>
      <c r="G82" s="76"/>
      <c r="H82" s="36" t="s">
        <v>551</v>
      </c>
      <c r="I82" s="31"/>
      <c r="J82" s="63">
        <v>9.6</v>
      </c>
      <c r="K82" s="64">
        <f t="shared" si="14"/>
        <v>8.64</v>
      </c>
      <c r="L82" s="64">
        <f t="shared" si="15"/>
        <v>7.776</v>
      </c>
      <c r="M82" s="74"/>
      <c r="N82" s="57">
        <f>VLOOKUP(B82,[1]新增中医类医疗服务项目价格审核表!$B$5:$M$132,12,0)</f>
        <v>9.6</v>
      </c>
      <c r="O82" s="57">
        <f>VLOOKUP(B82,'[2]拟新增46项中医针法类、中医外治类和中医类（灸法、拔罐、推拿）'!$B$5:$J$132,9,0)</f>
        <v>12</v>
      </c>
      <c r="P82" s="4">
        <f t="shared" si="12"/>
        <v>9.6</v>
      </c>
      <c r="Q82" s="4">
        <f t="shared" si="13"/>
        <v>1</v>
      </c>
    </row>
    <row r="83" s="5" customFormat="1" ht="42.75" hidden="1" spans="1:17">
      <c r="A83" s="45">
        <v>27</v>
      </c>
      <c r="B83" s="273" t="s">
        <v>555</v>
      </c>
      <c r="C83" s="36" t="s">
        <v>556</v>
      </c>
      <c r="D83" s="31" t="s">
        <v>557</v>
      </c>
      <c r="E83" s="31" t="s">
        <v>558</v>
      </c>
      <c r="F83" s="35" t="s">
        <v>82</v>
      </c>
      <c r="G83" s="76"/>
      <c r="H83" s="28" t="s">
        <v>14</v>
      </c>
      <c r="I83" s="31"/>
      <c r="J83" s="60">
        <v>56</v>
      </c>
      <c r="K83" s="61">
        <f t="shared" si="14"/>
        <v>50.4</v>
      </c>
      <c r="L83" s="61">
        <f t="shared" si="15"/>
        <v>45.36</v>
      </c>
      <c r="M83" s="73"/>
      <c r="N83" s="57">
        <f>VLOOKUP(B83,[1]新增中医类医疗服务项目价格审核表!$B$5:$M$132,12,0)</f>
        <v>56</v>
      </c>
      <c r="O83" s="57">
        <f>VLOOKUP(B83,'[2]拟新增46项中医针法类、中医外治类和中医类（灸法、拔罐、推拿）'!$B$5:$J$132,9,0)</f>
        <v>70</v>
      </c>
      <c r="P83" s="4">
        <f t="shared" si="12"/>
        <v>56</v>
      </c>
      <c r="Q83" s="4">
        <f t="shared" si="13"/>
        <v>1</v>
      </c>
    </row>
    <row r="84" s="5" customFormat="1" ht="42.75" hidden="1" spans="1:17">
      <c r="A84" s="41"/>
      <c r="B84" s="273" t="s">
        <v>559</v>
      </c>
      <c r="C84" s="36" t="s">
        <v>560</v>
      </c>
      <c r="D84" s="31" t="s">
        <v>561</v>
      </c>
      <c r="E84" s="31"/>
      <c r="F84" s="35"/>
      <c r="G84" s="76"/>
      <c r="H84" s="28" t="s">
        <v>14</v>
      </c>
      <c r="I84" s="31"/>
      <c r="J84" s="63">
        <v>11.2</v>
      </c>
      <c r="K84" s="64">
        <f t="shared" si="14"/>
        <v>10.08</v>
      </c>
      <c r="L84" s="64">
        <f t="shared" si="15"/>
        <v>9.072</v>
      </c>
      <c r="M84" s="74"/>
      <c r="N84" s="57">
        <f>VLOOKUP(B84,[1]新增中医类医疗服务项目价格审核表!$B$5:$M$132,12,0)</f>
        <v>11.2</v>
      </c>
      <c r="O84" s="57">
        <f>VLOOKUP(B84,'[2]拟新增46项中医针法类、中医外治类和中医类（灸法、拔罐、推拿）'!$B$5:$J$132,9,0)</f>
        <v>14</v>
      </c>
      <c r="P84" s="4">
        <f t="shared" si="12"/>
        <v>11.2</v>
      </c>
      <c r="Q84" s="4">
        <f t="shared" si="13"/>
        <v>1</v>
      </c>
    </row>
    <row r="85" s="5" customFormat="1" ht="57" spans="1:19">
      <c r="A85" s="38">
        <v>28</v>
      </c>
      <c r="B85" s="273" t="s">
        <v>562</v>
      </c>
      <c r="C85" s="46" t="s">
        <v>563</v>
      </c>
      <c r="D85" s="31" t="s">
        <v>564</v>
      </c>
      <c r="E85" s="31" t="s">
        <v>565</v>
      </c>
      <c r="F85" s="35" t="s">
        <v>82</v>
      </c>
      <c r="G85" s="76"/>
      <c r="H85" s="28" t="s">
        <v>14</v>
      </c>
      <c r="I85" s="31"/>
      <c r="J85" s="60">
        <v>45</v>
      </c>
      <c r="K85" s="61">
        <v>40</v>
      </c>
      <c r="L85" s="61">
        <f t="shared" si="15"/>
        <v>36</v>
      </c>
      <c r="M85" s="73"/>
      <c r="N85" s="57">
        <f>VLOOKUP(B85,[1]新增中医类医疗服务项目价格审核表!$B$5:$M$132,12,0)</f>
        <v>48</v>
      </c>
      <c r="O85" s="57">
        <f>VLOOKUP(B85,'[2]拟新增46项中医针法类、中医外治类和中医类（灸法、拔罐、推拿）'!$B$5:$J$132,9,0)</f>
        <v>60</v>
      </c>
      <c r="P85" s="4">
        <f t="shared" si="12"/>
        <v>48</v>
      </c>
      <c r="Q85" s="4">
        <f t="shared" si="13"/>
        <v>0</v>
      </c>
      <c r="S85" s="4" t="s">
        <v>730</v>
      </c>
    </row>
    <row r="86" s="5" customFormat="1" ht="42.75" hidden="1" spans="1:17">
      <c r="A86" s="38"/>
      <c r="B86" s="274" t="s">
        <v>566</v>
      </c>
      <c r="C86" s="36" t="s">
        <v>567</v>
      </c>
      <c r="D86" s="35" t="s">
        <v>568</v>
      </c>
      <c r="E86" s="35"/>
      <c r="F86" s="35"/>
      <c r="G86" s="35"/>
      <c r="H86" s="28" t="s">
        <v>14</v>
      </c>
      <c r="I86" s="35"/>
      <c r="J86" s="63">
        <v>9.6</v>
      </c>
      <c r="K86" s="64">
        <f t="shared" ref="K86:K107" si="16">J86*0.9</f>
        <v>8.64</v>
      </c>
      <c r="L86" s="64">
        <f t="shared" si="15"/>
        <v>7.776</v>
      </c>
      <c r="M86" s="74"/>
      <c r="N86" s="57">
        <f>VLOOKUP(B86,[1]新增中医类医疗服务项目价格审核表!$B$5:$M$132,12,0)</f>
        <v>9.6</v>
      </c>
      <c r="O86" s="57">
        <f>VLOOKUP(B86,'[2]拟新增46项中医针法类、中医外治类和中医类（灸法、拔罐、推拿）'!$B$5:$J$132,9,0)</f>
        <v>12</v>
      </c>
      <c r="P86" s="4">
        <f t="shared" si="12"/>
        <v>9.6</v>
      </c>
      <c r="Q86" s="4">
        <f t="shared" si="13"/>
        <v>1</v>
      </c>
    </row>
    <row r="87" s="5" customFormat="1" ht="250" hidden="1" customHeight="1" spans="1:17">
      <c r="A87" s="35" t="s">
        <v>569</v>
      </c>
      <c r="B87" s="35"/>
      <c r="C87" s="35"/>
      <c r="D87" s="35"/>
      <c r="E87" s="35"/>
      <c r="F87" s="35"/>
      <c r="G87" s="35"/>
      <c r="H87" s="35"/>
      <c r="I87" s="35"/>
      <c r="J87" s="36"/>
      <c r="K87" s="36"/>
      <c r="L87" s="36"/>
      <c r="M87" s="89"/>
      <c r="N87" s="57"/>
      <c r="O87" s="57" t="e">
        <f>VLOOKUP(B87,'[2]拟新增46项中医针法类、中医外治类和中医类（灸法、拔罐、推拿）'!$B$5:$J$132,9,0)</f>
        <v>#N/A</v>
      </c>
      <c r="P87" s="4" t="e">
        <f t="shared" si="12"/>
        <v>#N/A</v>
      </c>
      <c r="Q87" s="4" t="e">
        <f t="shared" si="13"/>
        <v>#N/A</v>
      </c>
    </row>
    <row r="88" s="4" customFormat="1" ht="30" hidden="1" customHeight="1" spans="1:17">
      <c r="A88" s="28" t="s">
        <v>570</v>
      </c>
      <c r="B88" s="28"/>
      <c r="C88" s="28"/>
      <c r="D88" s="28"/>
      <c r="E88" s="28"/>
      <c r="F88" s="28"/>
      <c r="G88" s="28"/>
      <c r="H88" s="28"/>
      <c r="I88" s="28"/>
      <c r="J88" s="28"/>
      <c r="K88" s="28"/>
      <c r="L88" s="28"/>
      <c r="M88" s="72"/>
      <c r="N88" s="57"/>
      <c r="O88" s="57" t="e">
        <f>VLOOKUP(B88,'[2]拟新增46项中医针法类、中医外治类和中医类（灸法、拔罐、推拿）'!$B$5:$J$132,9,0)</f>
        <v>#N/A</v>
      </c>
      <c r="P88" s="4" t="e">
        <f t="shared" si="12"/>
        <v>#N/A</v>
      </c>
      <c r="Q88" s="4" t="e">
        <f t="shared" si="13"/>
        <v>#N/A</v>
      </c>
    </row>
    <row r="89" s="4" customFormat="1" ht="57" spans="1:19">
      <c r="A89" s="77">
        <v>29</v>
      </c>
      <c r="B89" s="274" t="s">
        <v>571</v>
      </c>
      <c r="C89" s="34" t="s">
        <v>572</v>
      </c>
      <c r="D89" s="31" t="s">
        <v>573</v>
      </c>
      <c r="E89" s="31" t="s">
        <v>574</v>
      </c>
      <c r="F89" s="31" t="s">
        <v>82</v>
      </c>
      <c r="G89" s="31" t="s">
        <v>575</v>
      </c>
      <c r="H89" s="28" t="s">
        <v>14</v>
      </c>
      <c r="I89" s="76"/>
      <c r="J89" s="60">
        <v>21</v>
      </c>
      <c r="K89" s="61">
        <v>19</v>
      </c>
      <c r="L89" s="61">
        <v>17</v>
      </c>
      <c r="M89" s="62"/>
      <c r="N89" s="57">
        <f>VLOOKUP(B89,[1]新增中医类医疗服务项目价格审核表!$B$5:$M$132,12,0)</f>
        <v>28</v>
      </c>
      <c r="O89" s="57">
        <f>VLOOKUP(B89,'[2]拟新增46项中医针法类、中医外治类和中医类（灸法、拔罐、推拿）'!$B$5:$J$132,9,0)</f>
        <v>35</v>
      </c>
      <c r="P89" s="4">
        <f t="shared" si="12"/>
        <v>28</v>
      </c>
      <c r="Q89" s="4">
        <f t="shared" si="13"/>
        <v>0</v>
      </c>
      <c r="S89" s="4" t="s">
        <v>730</v>
      </c>
    </row>
    <row r="90" s="4" customFormat="1" ht="57" hidden="1" spans="1:17">
      <c r="A90" s="77"/>
      <c r="B90" s="274" t="s">
        <v>576</v>
      </c>
      <c r="C90" s="28" t="s">
        <v>577</v>
      </c>
      <c r="D90" s="31" t="s">
        <v>578</v>
      </c>
      <c r="E90" s="31"/>
      <c r="F90" s="31"/>
      <c r="G90" s="76"/>
      <c r="H90" s="28" t="s">
        <v>14</v>
      </c>
      <c r="I90" s="76"/>
      <c r="J90" s="63">
        <v>5.6</v>
      </c>
      <c r="K90" s="61">
        <f t="shared" si="16"/>
        <v>5.04</v>
      </c>
      <c r="L90" s="64">
        <f t="shared" ref="L90:L107" si="17">K90*0.9</f>
        <v>4.536</v>
      </c>
      <c r="M90" s="65"/>
      <c r="N90" s="57">
        <f>VLOOKUP(B90,[1]新增中医类医疗服务项目价格审核表!$B$5:$M$132,12,0)</f>
        <v>5.6</v>
      </c>
      <c r="O90" s="57">
        <f>VLOOKUP(B90,'[2]拟新增46项中医针法类、中医外治类和中医类（灸法、拔罐、推拿）'!$B$5:$J$132,9,0)</f>
        <v>7</v>
      </c>
      <c r="P90" s="4">
        <f t="shared" si="12"/>
        <v>5.6</v>
      </c>
      <c r="Q90" s="4">
        <f t="shared" si="13"/>
        <v>1</v>
      </c>
    </row>
    <row r="91" s="4" customFormat="1" ht="57" hidden="1" spans="1:17">
      <c r="A91" s="77"/>
      <c r="B91" s="274" t="s">
        <v>579</v>
      </c>
      <c r="C91" s="28" t="s">
        <v>580</v>
      </c>
      <c r="D91" s="31" t="s">
        <v>581</v>
      </c>
      <c r="E91" s="31"/>
      <c r="F91" s="31"/>
      <c r="G91" s="76"/>
      <c r="H91" s="28" t="s">
        <v>14</v>
      </c>
      <c r="I91" s="76"/>
      <c r="J91" s="60">
        <v>28</v>
      </c>
      <c r="K91" s="61">
        <f t="shared" si="16"/>
        <v>25.2</v>
      </c>
      <c r="L91" s="61">
        <f t="shared" si="17"/>
        <v>22.68</v>
      </c>
      <c r="M91" s="62"/>
      <c r="N91" s="57">
        <f>VLOOKUP(B91,[1]新增中医类医疗服务项目价格审核表!$B$5:$M$132,12,0)</f>
        <v>28</v>
      </c>
      <c r="O91" s="57">
        <f>VLOOKUP(B91,'[2]拟新增46项中医针法类、中医外治类和中医类（灸法、拔罐、推拿）'!$B$5:$J$132,9,0)</f>
        <v>35</v>
      </c>
      <c r="P91" s="4">
        <f t="shared" si="12"/>
        <v>28</v>
      </c>
      <c r="Q91" s="4">
        <f t="shared" si="13"/>
        <v>1</v>
      </c>
    </row>
    <row r="92" s="4" customFormat="1" ht="42.75" hidden="1" spans="1:17">
      <c r="A92" s="78">
        <v>30</v>
      </c>
      <c r="B92" s="281" t="s">
        <v>582</v>
      </c>
      <c r="C92" s="79" t="s">
        <v>583</v>
      </c>
      <c r="D92" s="80" t="s">
        <v>584</v>
      </c>
      <c r="E92" s="80" t="s">
        <v>585</v>
      </c>
      <c r="F92" s="80" t="s">
        <v>82</v>
      </c>
      <c r="G92" s="81"/>
      <c r="H92" s="79" t="s">
        <v>14</v>
      </c>
      <c r="I92" s="81"/>
      <c r="J92" s="60">
        <v>20</v>
      </c>
      <c r="K92" s="61">
        <f t="shared" si="16"/>
        <v>18</v>
      </c>
      <c r="L92" s="61">
        <f t="shared" si="17"/>
        <v>16.2</v>
      </c>
      <c r="M92" s="62"/>
      <c r="N92" s="57">
        <f>VLOOKUP(B92,[1]新增中医类医疗服务项目价格审核表!$B$5:$M$132,12,0)</f>
        <v>20</v>
      </c>
      <c r="O92" s="57">
        <f>VLOOKUP(B92,'[2]拟新增46项中医针法类、中医外治类和中医类（灸法、拔罐、推拿）'!$B$5:$J$132,9,0)</f>
        <v>25</v>
      </c>
      <c r="P92" s="4">
        <f t="shared" si="12"/>
        <v>20</v>
      </c>
      <c r="Q92" s="4">
        <f t="shared" si="13"/>
        <v>1</v>
      </c>
    </row>
    <row r="93" s="4" customFormat="1" ht="42.75" hidden="1" spans="1:17">
      <c r="A93" s="82"/>
      <c r="B93" s="274" t="s">
        <v>586</v>
      </c>
      <c r="C93" s="83" t="s">
        <v>587</v>
      </c>
      <c r="D93" s="84" t="s">
        <v>588</v>
      </c>
      <c r="E93" s="84"/>
      <c r="F93" s="84"/>
      <c r="G93" s="85"/>
      <c r="H93" s="83" t="s">
        <v>14</v>
      </c>
      <c r="I93" s="85"/>
      <c r="J93" s="60">
        <v>4</v>
      </c>
      <c r="K93" s="64">
        <f t="shared" si="16"/>
        <v>3.6</v>
      </c>
      <c r="L93" s="64">
        <f t="shared" si="17"/>
        <v>3.24</v>
      </c>
      <c r="M93" s="65"/>
      <c r="N93" s="57">
        <f>VLOOKUP(B93,[1]新增中医类医疗服务项目价格审核表!$B$5:$M$132,12,0)</f>
        <v>4</v>
      </c>
      <c r="O93" s="57">
        <f>VLOOKUP(B93,'[2]拟新增46项中医针法类、中医外治类和中医类（灸法、拔罐、推拿）'!$B$5:$J$132,9,0)</f>
        <v>5</v>
      </c>
      <c r="P93" s="4">
        <f t="shared" si="12"/>
        <v>4</v>
      </c>
      <c r="Q93" s="4">
        <f t="shared" si="13"/>
        <v>1</v>
      </c>
    </row>
    <row r="94" s="4" customFormat="1" ht="57" hidden="1" spans="1:17">
      <c r="A94" s="86">
        <v>31</v>
      </c>
      <c r="B94" s="274" t="s">
        <v>589</v>
      </c>
      <c r="C94" s="83" t="s">
        <v>590</v>
      </c>
      <c r="D94" s="84" t="s">
        <v>591</v>
      </c>
      <c r="E94" s="84" t="s">
        <v>592</v>
      </c>
      <c r="F94" s="84" t="s">
        <v>82</v>
      </c>
      <c r="G94" s="85"/>
      <c r="H94" s="83" t="s">
        <v>14</v>
      </c>
      <c r="I94" s="85"/>
      <c r="J94" s="60">
        <v>28</v>
      </c>
      <c r="K94" s="61">
        <f t="shared" si="16"/>
        <v>25.2</v>
      </c>
      <c r="L94" s="61">
        <f t="shared" si="17"/>
        <v>22.68</v>
      </c>
      <c r="M94" s="62"/>
      <c r="N94" s="57">
        <f>VLOOKUP(B94,[1]新增中医类医疗服务项目价格审核表!$B$5:$M$132,12,0)</f>
        <v>28</v>
      </c>
      <c r="O94" s="57">
        <f>VLOOKUP(B94,'[2]拟新增46项中医针法类、中医外治类和中医类（灸法、拔罐、推拿）'!$B$5:$J$132,9,0)</f>
        <v>35</v>
      </c>
      <c r="P94" s="4">
        <f t="shared" si="12"/>
        <v>28</v>
      </c>
      <c r="Q94" s="4">
        <f t="shared" si="13"/>
        <v>1</v>
      </c>
    </row>
    <row r="95" s="4" customFormat="1" ht="57" hidden="1" spans="1:17">
      <c r="A95" s="82"/>
      <c r="B95" s="274" t="s">
        <v>593</v>
      </c>
      <c r="C95" s="83" t="s">
        <v>594</v>
      </c>
      <c r="D95" s="84" t="s">
        <v>595</v>
      </c>
      <c r="E95" s="84"/>
      <c r="F95" s="84"/>
      <c r="G95" s="85"/>
      <c r="H95" s="83" t="s">
        <v>14</v>
      </c>
      <c r="I95" s="85"/>
      <c r="J95" s="63">
        <v>5.6</v>
      </c>
      <c r="K95" s="61">
        <f t="shared" si="16"/>
        <v>5.04</v>
      </c>
      <c r="L95" s="64">
        <f t="shared" si="17"/>
        <v>4.536</v>
      </c>
      <c r="M95" s="65"/>
      <c r="N95" s="57">
        <f>VLOOKUP(B95,[1]新增中医类医疗服务项目价格审核表!$B$5:$M$132,12,0)</f>
        <v>5.6</v>
      </c>
      <c r="O95" s="57">
        <f>VLOOKUP(B95,'[2]拟新增46项中医针法类、中医外治类和中医类（灸法、拔罐、推拿）'!$B$5:$J$132,9,0)</f>
        <v>7</v>
      </c>
      <c r="P95" s="4">
        <f t="shared" si="12"/>
        <v>5.6</v>
      </c>
      <c r="Q95" s="4">
        <f t="shared" si="13"/>
        <v>1</v>
      </c>
    </row>
    <row r="96" s="4" customFormat="1" ht="57" hidden="1" spans="1:17">
      <c r="A96" s="86">
        <v>32</v>
      </c>
      <c r="B96" s="274" t="s">
        <v>596</v>
      </c>
      <c r="C96" s="83" t="s">
        <v>597</v>
      </c>
      <c r="D96" s="84" t="s">
        <v>598</v>
      </c>
      <c r="E96" s="84" t="s">
        <v>599</v>
      </c>
      <c r="F96" s="84" t="s">
        <v>600</v>
      </c>
      <c r="G96" s="85"/>
      <c r="H96" s="83" t="s">
        <v>14</v>
      </c>
      <c r="I96" s="85"/>
      <c r="J96" s="60">
        <v>120</v>
      </c>
      <c r="K96" s="61">
        <f t="shared" si="16"/>
        <v>108</v>
      </c>
      <c r="L96" s="61">
        <f t="shared" si="17"/>
        <v>97.2</v>
      </c>
      <c r="M96" s="62"/>
      <c r="N96" s="57">
        <f>VLOOKUP(B96,[1]新增中医类医疗服务项目价格审核表!$B$5:$M$132,12,0)</f>
        <v>120</v>
      </c>
      <c r="O96" s="57">
        <f>VLOOKUP(B96,'[2]拟新增46项中医针法类、中医外治类和中医类（灸法、拔罐、推拿）'!$B$5:$J$132,9,0)</f>
        <v>150</v>
      </c>
      <c r="P96" s="4">
        <f t="shared" si="12"/>
        <v>120</v>
      </c>
      <c r="Q96" s="4">
        <f t="shared" si="13"/>
        <v>1</v>
      </c>
    </row>
    <row r="97" s="4" customFormat="1" ht="57" hidden="1" spans="1:17">
      <c r="A97" s="78"/>
      <c r="B97" s="274" t="s">
        <v>601</v>
      </c>
      <c r="C97" s="83" t="s">
        <v>602</v>
      </c>
      <c r="D97" s="84" t="s">
        <v>603</v>
      </c>
      <c r="E97" s="84"/>
      <c r="F97" s="84"/>
      <c r="G97" s="84"/>
      <c r="H97" s="83" t="s">
        <v>14</v>
      </c>
      <c r="I97" s="85"/>
      <c r="J97" s="60">
        <v>24</v>
      </c>
      <c r="K97" s="61">
        <f t="shared" si="16"/>
        <v>21.6</v>
      </c>
      <c r="L97" s="61">
        <f t="shared" si="17"/>
        <v>19.44</v>
      </c>
      <c r="M97" s="62"/>
      <c r="N97" s="57">
        <f>VLOOKUP(B97,[1]新增中医类医疗服务项目价格审核表!$B$5:$M$132,12,0)</f>
        <v>24</v>
      </c>
      <c r="O97" s="57">
        <f>VLOOKUP(B97,'[2]拟新增46项中医针法类、中医外治类和中医类（灸法、拔罐、推拿）'!$B$5:$J$132,9,0)</f>
        <v>30</v>
      </c>
      <c r="P97" s="4">
        <f t="shared" si="12"/>
        <v>24</v>
      </c>
      <c r="Q97" s="4">
        <f t="shared" si="13"/>
        <v>1</v>
      </c>
    </row>
    <row r="98" s="4" customFormat="1" ht="57" hidden="1" spans="1:17">
      <c r="A98" s="82"/>
      <c r="B98" s="274" t="s">
        <v>604</v>
      </c>
      <c r="C98" s="83" t="s">
        <v>605</v>
      </c>
      <c r="D98" s="84" t="s">
        <v>606</v>
      </c>
      <c r="E98" s="84"/>
      <c r="F98" s="84"/>
      <c r="G98" s="84"/>
      <c r="H98" s="83" t="s">
        <v>14</v>
      </c>
      <c r="I98" s="85"/>
      <c r="J98" s="60">
        <v>24</v>
      </c>
      <c r="K98" s="61">
        <f t="shared" si="16"/>
        <v>21.6</v>
      </c>
      <c r="L98" s="61">
        <f t="shared" si="17"/>
        <v>19.44</v>
      </c>
      <c r="M98" s="62"/>
      <c r="N98" s="57">
        <f>VLOOKUP(B98,[1]新增中医类医疗服务项目价格审核表!$B$5:$M$132,12,0)</f>
        <v>24</v>
      </c>
      <c r="O98" s="57">
        <f>VLOOKUP(B98,'[2]拟新增46项中医针法类、中医外治类和中医类（灸法、拔罐、推拿）'!$B$5:$J$132,9,0)</f>
        <v>30</v>
      </c>
      <c r="P98" s="4">
        <f t="shared" si="12"/>
        <v>24</v>
      </c>
      <c r="Q98" s="4">
        <f t="shared" si="13"/>
        <v>1</v>
      </c>
    </row>
    <row r="99" s="4" customFormat="1" ht="85.5" hidden="1" spans="1:17">
      <c r="A99" s="86">
        <v>33</v>
      </c>
      <c r="B99" s="274" t="s">
        <v>607</v>
      </c>
      <c r="C99" s="83" t="s">
        <v>608</v>
      </c>
      <c r="D99" s="84" t="s">
        <v>609</v>
      </c>
      <c r="E99" s="84" t="s">
        <v>610</v>
      </c>
      <c r="F99" s="84" t="s">
        <v>611</v>
      </c>
      <c r="G99" s="84" t="s">
        <v>612</v>
      </c>
      <c r="H99" s="83" t="s">
        <v>14</v>
      </c>
      <c r="I99" s="85"/>
      <c r="J99" s="60">
        <v>32</v>
      </c>
      <c r="K99" s="61">
        <f t="shared" si="16"/>
        <v>28.8</v>
      </c>
      <c r="L99" s="61">
        <f t="shared" si="17"/>
        <v>25.92</v>
      </c>
      <c r="M99" s="62"/>
      <c r="N99" s="57">
        <f>VLOOKUP(B99,[1]新增中医类医疗服务项目价格审核表!$B$5:$M$132,12,0)</f>
        <v>32</v>
      </c>
      <c r="O99" s="57">
        <f>VLOOKUP(B99,'[2]拟新增46项中医针法类、中医外治类和中医类（灸法、拔罐、推拿）'!$B$5:$J$132,9,0)</f>
        <v>40</v>
      </c>
      <c r="P99" s="4">
        <f t="shared" si="12"/>
        <v>32</v>
      </c>
      <c r="Q99" s="4">
        <f t="shared" si="13"/>
        <v>1</v>
      </c>
    </row>
    <row r="100" s="4" customFormat="1" ht="42.75" hidden="1" spans="1:17">
      <c r="A100" s="78"/>
      <c r="B100" s="274" t="s">
        <v>613</v>
      </c>
      <c r="C100" s="83" t="s">
        <v>614</v>
      </c>
      <c r="D100" s="84" t="s">
        <v>615</v>
      </c>
      <c r="E100" s="84"/>
      <c r="F100" s="85"/>
      <c r="G100" s="84"/>
      <c r="H100" s="83" t="s">
        <v>14</v>
      </c>
      <c r="I100" s="85"/>
      <c r="J100" s="60">
        <v>8</v>
      </c>
      <c r="K100" s="64">
        <f t="shared" si="16"/>
        <v>7.2</v>
      </c>
      <c r="L100" s="64">
        <f t="shared" si="17"/>
        <v>6.48</v>
      </c>
      <c r="M100" s="65"/>
      <c r="N100" s="57">
        <f>VLOOKUP(B100,[1]新增中医类医疗服务项目价格审核表!$B$5:$M$132,12,0)</f>
        <v>8</v>
      </c>
      <c r="O100" s="57">
        <f>VLOOKUP(B100,'[2]拟新增46项中医针法类、中医外治类和中医类（灸法、拔罐、推拿）'!$B$5:$J$132,9,0)</f>
        <v>10</v>
      </c>
      <c r="P100" s="4">
        <f t="shared" si="12"/>
        <v>8</v>
      </c>
      <c r="Q100" s="4">
        <f t="shared" si="13"/>
        <v>1</v>
      </c>
    </row>
    <row r="101" s="4" customFormat="1" ht="42.75" hidden="1" spans="1:17">
      <c r="A101" s="78"/>
      <c r="B101" s="274" t="s">
        <v>616</v>
      </c>
      <c r="C101" s="83" t="s">
        <v>617</v>
      </c>
      <c r="D101" s="84" t="s">
        <v>618</v>
      </c>
      <c r="E101" s="84"/>
      <c r="F101" s="85"/>
      <c r="G101" s="84"/>
      <c r="H101" s="83" t="s">
        <v>14</v>
      </c>
      <c r="I101" s="85"/>
      <c r="J101" s="60">
        <v>8</v>
      </c>
      <c r="K101" s="64">
        <f t="shared" si="16"/>
        <v>7.2</v>
      </c>
      <c r="L101" s="64">
        <f t="shared" si="17"/>
        <v>6.48</v>
      </c>
      <c r="M101" s="65"/>
      <c r="N101" s="57">
        <f>VLOOKUP(B101,[1]新增中医类医疗服务项目价格审核表!$B$5:$M$132,12,0)</f>
        <v>8</v>
      </c>
      <c r="O101" s="57">
        <f>VLOOKUP(B101,'[2]拟新增46项中医针法类、中医外治类和中医类（灸法、拔罐、推拿）'!$B$5:$J$132,9,0)</f>
        <v>10</v>
      </c>
      <c r="P101" s="4">
        <f t="shared" si="12"/>
        <v>8</v>
      </c>
      <c r="Q101" s="4">
        <f t="shared" si="13"/>
        <v>1</v>
      </c>
    </row>
    <row r="102" s="4" customFormat="1" ht="42.75" hidden="1" spans="1:17">
      <c r="A102" s="78"/>
      <c r="B102" s="274" t="s">
        <v>619</v>
      </c>
      <c r="C102" s="83" t="s">
        <v>620</v>
      </c>
      <c r="D102" s="84" t="s">
        <v>621</v>
      </c>
      <c r="E102" s="84" t="s">
        <v>622</v>
      </c>
      <c r="F102" s="85"/>
      <c r="G102" s="84"/>
      <c r="H102" s="83" t="s">
        <v>14</v>
      </c>
      <c r="I102" s="85"/>
      <c r="J102" s="60">
        <v>32</v>
      </c>
      <c r="K102" s="61">
        <f t="shared" si="16"/>
        <v>28.8</v>
      </c>
      <c r="L102" s="61">
        <f t="shared" si="17"/>
        <v>25.92</v>
      </c>
      <c r="M102" s="62"/>
      <c r="N102" s="57">
        <f>VLOOKUP(B102,[1]新增中医类医疗服务项目价格审核表!$B$5:$M$132,12,0)</f>
        <v>32</v>
      </c>
      <c r="O102" s="57">
        <f>VLOOKUP(B102,'[2]拟新增46项中医针法类、中医外治类和中医类（灸法、拔罐、推拿）'!$B$5:$J$132,9,0)</f>
        <v>40</v>
      </c>
      <c r="P102" s="4">
        <f t="shared" ref="P102:P132" si="18">O102*0.8</f>
        <v>32</v>
      </c>
      <c r="Q102" s="4">
        <f t="shared" ref="Q102:Q132" si="19">IF(J102=P102,1,0)</f>
        <v>1</v>
      </c>
    </row>
    <row r="103" s="4" customFormat="1" ht="42.75" hidden="1" spans="1:17">
      <c r="A103" s="78"/>
      <c r="B103" s="274" t="s">
        <v>623</v>
      </c>
      <c r="C103" s="83" t="s">
        <v>624</v>
      </c>
      <c r="D103" s="84" t="s">
        <v>625</v>
      </c>
      <c r="E103" s="84" t="s">
        <v>622</v>
      </c>
      <c r="F103" s="85"/>
      <c r="G103" s="84"/>
      <c r="H103" s="83" t="s">
        <v>14</v>
      </c>
      <c r="I103" s="85"/>
      <c r="J103" s="60">
        <v>32</v>
      </c>
      <c r="K103" s="61">
        <f t="shared" si="16"/>
        <v>28.8</v>
      </c>
      <c r="L103" s="61">
        <f t="shared" si="17"/>
        <v>25.92</v>
      </c>
      <c r="M103" s="62"/>
      <c r="N103" s="57">
        <f>VLOOKUP(B103,[1]新增中医类医疗服务项目价格审核表!$B$5:$M$132,12,0)</f>
        <v>32</v>
      </c>
      <c r="O103" s="57">
        <f>VLOOKUP(B103,'[2]拟新增46项中医针法类、中医外治类和中医类（灸法、拔罐、推拿）'!$B$5:$J$132,9,0)</f>
        <v>40</v>
      </c>
      <c r="P103" s="4">
        <f t="shared" si="18"/>
        <v>32</v>
      </c>
      <c r="Q103" s="4">
        <f t="shared" si="19"/>
        <v>1</v>
      </c>
    </row>
    <row r="104" s="4" customFormat="1" ht="42.75" hidden="1" spans="1:17">
      <c r="A104" s="78"/>
      <c r="B104" s="274" t="s">
        <v>626</v>
      </c>
      <c r="C104" s="83" t="s">
        <v>627</v>
      </c>
      <c r="D104" s="84" t="s">
        <v>628</v>
      </c>
      <c r="E104" s="84" t="s">
        <v>622</v>
      </c>
      <c r="F104" s="85"/>
      <c r="G104" s="84"/>
      <c r="H104" s="83" t="s">
        <v>14</v>
      </c>
      <c r="I104" s="85"/>
      <c r="J104" s="60">
        <v>32</v>
      </c>
      <c r="K104" s="61">
        <f t="shared" si="16"/>
        <v>28.8</v>
      </c>
      <c r="L104" s="61">
        <f t="shared" si="17"/>
        <v>25.92</v>
      </c>
      <c r="M104" s="62"/>
      <c r="N104" s="57">
        <f>VLOOKUP(B104,[1]新增中医类医疗服务项目价格审核表!$B$5:$M$132,12,0)</f>
        <v>32</v>
      </c>
      <c r="O104" s="57">
        <f>VLOOKUP(B104,'[2]拟新增46项中医针法类、中医外治类和中医类（灸法、拔罐、推拿）'!$B$5:$J$132,9,0)</f>
        <v>40</v>
      </c>
      <c r="P104" s="4">
        <f t="shared" si="18"/>
        <v>32</v>
      </c>
      <c r="Q104" s="4">
        <f t="shared" si="19"/>
        <v>1</v>
      </c>
    </row>
    <row r="105" s="4" customFormat="1" ht="42.75" hidden="1" spans="1:17">
      <c r="A105" s="78"/>
      <c r="B105" s="274" t="s">
        <v>629</v>
      </c>
      <c r="C105" s="83" t="s">
        <v>630</v>
      </c>
      <c r="D105" s="84" t="s">
        <v>631</v>
      </c>
      <c r="E105" s="84" t="s">
        <v>622</v>
      </c>
      <c r="F105" s="85"/>
      <c r="G105" s="84"/>
      <c r="H105" s="83" t="s">
        <v>14</v>
      </c>
      <c r="I105" s="85"/>
      <c r="J105" s="60">
        <v>32</v>
      </c>
      <c r="K105" s="61">
        <f t="shared" si="16"/>
        <v>28.8</v>
      </c>
      <c r="L105" s="61">
        <f t="shared" si="17"/>
        <v>25.92</v>
      </c>
      <c r="M105" s="62"/>
      <c r="N105" s="57">
        <f>VLOOKUP(B105,[1]新增中医类医疗服务项目价格审核表!$B$5:$M$132,12,0)</f>
        <v>32</v>
      </c>
      <c r="O105" s="57">
        <f>VLOOKUP(B105,'[2]拟新增46项中医针法类、中医外治类和中医类（灸法、拔罐、推拿）'!$B$5:$J$132,9,0)</f>
        <v>40</v>
      </c>
      <c r="P105" s="4">
        <f t="shared" si="18"/>
        <v>32</v>
      </c>
      <c r="Q105" s="4">
        <f t="shared" si="19"/>
        <v>1</v>
      </c>
    </row>
    <row r="106" s="4" customFormat="1" ht="42.75" hidden="1" spans="1:17">
      <c r="A106" s="78"/>
      <c r="B106" s="274" t="s">
        <v>632</v>
      </c>
      <c r="C106" s="83" t="s">
        <v>633</v>
      </c>
      <c r="D106" s="84" t="s">
        <v>634</v>
      </c>
      <c r="E106" s="84" t="s">
        <v>622</v>
      </c>
      <c r="F106" s="85"/>
      <c r="G106" s="84"/>
      <c r="H106" s="83" t="s">
        <v>14</v>
      </c>
      <c r="I106" s="85"/>
      <c r="J106" s="60">
        <v>32</v>
      </c>
      <c r="K106" s="61">
        <f t="shared" si="16"/>
        <v>28.8</v>
      </c>
      <c r="L106" s="61">
        <f t="shared" si="17"/>
        <v>25.92</v>
      </c>
      <c r="M106" s="62"/>
      <c r="N106" s="57">
        <f>VLOOKUP(B106,[1]新增中医类医疗服务项目价格审核表!$B$5:$M$132,12,0)</f>
        <v>32</v>
      </c>
      <c r="O106" s="57">
        <f>VLOOKUP(B106,'[2]拟新增46项中医针法类、中医外治类和中医类（灸法、拔罐、推拿）'!$B$5:$J$132,9,0)</f>
        <v>40</v>
      </c>
      <c r="P106" s="4">
        <f t="shared" si="18"/>
        <v>32</v>
      </c>
      <c r="Q106" s="4">
        <f t="shared" si="19"/>
        <v>1</v>
      </c>
    </row>
    <row r="107" s="4" customFormat="1" ht="42.75" hidden="1" spans="1:17">
      <c r="A107" s="82"/>
      <c r="B107" s="274" t="s">
        <v>635</v>
      </c>
      <c r="C107" s="83" t="s">
        <v>636</v>
      </c>
      <c r="D107" s="84" t="s">
        <v>637</v>
      </c>
      <c r="E107" s="84" t="s">
        <v>622</v>
      </c>
      <c r="F107" s="85"/>
      <c r="G107" s="84"/>
      <c r="H107" s="83" t="s">
        <v>14</v>
      </c>
      <c r="I107" s="85"/>
      <c r="J107" s="60">
        <v>32</v>
      </c>
      <c r="K107" s="61">
        <f t="shared" si="16"/>
        <v>28.8</v>
      </c>
      <c r="L107" s="61">
        <f t="shared" si="17"/>
        <v>25.92</v>
      </c>
      <c r="M107" s="62"/>
      <c r="N107" s="57">
        <f>VLOOKUP(B107,[1]新增中医类医疗服务项目价格审核表!$B$5:$M$132,12,0)</f>
        <v>32</v>
      </c>
      <c r="O107" s="57">
        <f>VLOOKUP(B107,'[2]拟新增46项中医针法类、中医外治类和中医类（灸法、拔罐、推拿）'!$B$5:$J$132,9,0)</f>
        <v>40</v>
      </c>
      <c r="P107" s="4">
        <f t="shared" si="18"/>
        <v>32</v>
      </c>
      <c r="Q107" s="4">
        <f t="shared" si="19"/>
        <v>1</v>
      </c>
    </row>
    <row r="108" s="4" customFormat="1" ht="42.75" spans="1:19">
      <c r="A108" s="86">
        <v>34</v>
      </c>
      <c r="B108" s="274" t="s">
        <v>638</v>
      </c>
      <c r="C108" s="87" t="s">
        <v>639</v>
      </c>
      <c r="D108" s="84" t="s">
        <v>640</v>
      </c>
      <c r="E108" s="84" t="s">
        <v>641</v>
      </c>
      <c r="F108" s="85"/>
      <c r="G108" s="84" t="s">
        <v>642</v>
      </c>
      <c r="H108" s="83" t="s">
        <v>14</v>
      </c>
      <c r="I108" s="85"/>
      <c r="J108" s="60">
        <v>13</v>
      </c>
      <c r="K108" s="61">
        <v>13</v>
      </c>
      <c r="L108" s="61">
        <v>13</v>
      </c>
      <c r="M108" s="62"/>
      <c r="N108" s="57">
        <f>VLOOKUP(B108,[1]新增中医类医疗服务项目价格审核表!$B$5:$M$132,12,0)</f>
        <v>16</v>
      </c>
      <c r="O108" s="57">
        <f>VLOOKUP(B108,'[2]拟新增46项中医针法类、中医外治类和中医类（灸法、拔罐、推拿）'!$B$5:$J$132,9,0)</f>
        <v>20</v>
      </c>
      <c r="P108" s="4">
        <f t="shared" si="18"/>
        <v>16</v>
      </c>
      <c r="Q108" s="4">
        <f t="shared" si="19"/>
        <v>0</v>
      </c>
      <c r="S108" s="4" t="s">
        <v>730</v>
      </c>
    </row>
    <row r="109" s="4" customFormat="1" ht="42.75" hidden="1" spans="1:17">
      <c r="A109" s="82"/>
      <c r="B109" s="274" t="s">
        <v>643</v>
      </c>
      <c r="C109" s="83" t="s">
        <v>644</v>
      </c>
      <c r="D109" s="84" t="s">
        <v>640</v>
      </c>
      <c r="E109" s="84" t="s">
        <v>645</v>
      </c>
      <c r="F109" s="85"/>
      <c r="G109" s="85"/>
      <c r="H109" s="83" t="s">
        <v>14</v>
      </c>
      <c r="I109" s="85"/>
      <c r="J109" s="60">
        <v>16</v>
      </c>
      <c r="K109" s="64">
        <f t="shared" ref="K109:K132" si="20">J109*0.9</f>
        <v>14.4</v>
      </c>
      <c r="L109" s="61">
        <f t="shared" ref="L109:L132" si="21">K109*0.9</f>
        <v>12.96</v>
      </c>
      <c r="M109" s="62"/>
      <c r="N109" s="57">
        <f>VLOOKUP(B109,[1]新增中医类医疗服务项目价格审核表!$B$5:$M$132,12,0)</f>
        <v>16</v>
      </c>
      <c r="O109" s="57">
        <f>VLOOKUP(B109,'[2]拟新增46项中医针法类、中医外治类和中医类（灸法、拔罐、推拿）'!$B$5:$J$132,9,0)</f>
        <v>20</v>
      </c>
      <c r="P109" s="4">
        <f t="shared" si="18"/>
        <v>16</v>
      </c>
      <c r="Q109" s="4">
        <f t="shared" si="19"/>
        <v>1</v>
      </c>
    </row>
    <row r="110" s="4" customFormat="1" ht="42.75" hidden="1" spans="1:17">
      <c r="A110" s="88">
        <v>35</v>
      </c>
      <c r="B110" s="274" t="s">
        <v>646</v>
      </c>
      <c r="C110" s="83" t="s">
        <v>647</v>
      </c>
      <c r="D110" s="84" t="s">
        <v>648</v>
      </c>
      <c r="E110" s="84" t="s">
        <v>649</v>
      </c>
      <c r="F110" s="85"/>
      <c r="G110" s="85"/>
      <c r="H110" s="83" t="s">
        <v>14</v>
      </c>
      <c r="I110" s="85"/>
      <c r="J110" s="60">
        <v>32</v>
      </c>
      <c r="K110" s="61">
        <f t="shared" si="20"/>
        <v>28.8</v>
      </c>
      <c r="L110" s="61">
        <f t="shared" si="21"/>
        <v>25.92</v>
      </c>
      <c r="M110" s="62"/>
      <c r="N110" s="57">
        <f>VLOOKUP(B110,[1]新增中医类医疗服务项目价格审核表!$B$5:$M$132,12,0)</f>
        <v>32</v>
      </c>
      <c r="O110" s="57">
        <f>VLOOKUP(B110,'[2]拟新增46项中医针法类、中医外治类和中医类（灸法、拔罐、推拿）'!$B$5:$J$132,9,0)</f>
        <v>40</v>
      </c>
      <c r="P110" s="4">
        <f t="shared" si="18"/>
        <v>32</v>
      </c>
      <c r="Q110" s="4">
        <f t="shared" si="19"/>
        <v>1</v>
      </c>
    </row>
    <row r="111" s="4" customFormat="1" ht="42.75" hidden="1" spans="1:17">
      <c r="A111" s="86">
        <v>36</v>
      </c>
      <c r="B111" s="274" t="s">
        <v>650</v>
      </c>
      <c r="C111" s="83" t="s">
        <v>651</v>
      </c>
      <c r="D111" s="84" t="s">
        <v>652</v>
      </c>
      <c r="E111" s="84" t="s">
        <v>653</v>
      </c>
      <c r="F111" s="84" t="s">
        <v>82</v>
      </c>
      <c r="G111" s="85"/>
      <c r="H111" s="83" t="s">
        <v>14</v>
      </c>
      <c r="I111" s="85"/>
      <c r="J111" s="60">
        <v>48</v>
      </c>
      <c r="K111" s="61">
        <f t="shared" si="20"/>
        <v>43.2</v>
      </c>
      <c r="L111" s="61">
        <f t="shared" si="21"/>
        <v>38.88</v>
      </c>
      <c r="M111" s="62"/>
      <c r="N111" s="57">
        <f>VLOOKUP(B111,[1]新增中医类医疗服务项目价格审核表!$B$5:$M$132,12,0)</f>
        <v>48</v>
      </c>
      <c r="O111" s="57">
        <f>VLOOKUP(B111,'[2]拟新增46项中医针法类、中医外治类和中医类（灸法、拔罐、推拿）'!$B$5:$J$132,9,0)</f>
        <v>60</v>
      </c>
      <c r="P111" s="4">
        <f t="shared" si="18"/>
        <v>48</v>
      </c>
      <c r="Q111" s="4">
        <f t="shared" si="19"/>
        <v>1</v>
      </c>
    </row>
    <row r="112" s="4" customFormat="1" ht="42.75" hidden="1" spans="1:17">
      <c r="A112" s="82"/>
      <c r="B112" s="274" t="s">
        <v>654</v>
      </c>
      <c r="C112" s="83" t="s">
        <v>655</v>
      </c>
      <c r="D112" s="84" t="s">
        <v>656</v>
      </c>
      <c r="E112" s="84"/>
      <c r="F112" s="84"/>
      <c r="G112" s="85"/>
      <c r="H112" s="83" t="s">
        <v>14</v>
      </c>
      <c r="I112" s="85"/>
      <c r="J112" s="63">
        <v>9.6</v>
      </c>
      <c r="K112" s="64">
        <f t="shared" si="20"/>
        <v>8.64</v>
      </c>
      <c r="L112" s="64">
        <f t="shared" si="21"/>
        <v>7.776</v>
      </c>
      <c r="M112" s="65"/>
      <c r="N112" s="57">
        <f>VLOOKUP(B112,[1]新增中医类医疗服务项目价格审核表!$B$5:$M$132,12,0)</f>
        <v>9.6</v>
      </c>
      <c r="O112" s="57">
        <f>VLOOKUP(B112,'[2]拟新增46项中医针法类、中医外治类和中医类（灸法、拔罐、推拿）'!$B$5:$J$132,9,0)</f>
        <v>12</v>
      </c>
      <c r="P112" s="4">
        <f t="shared" si="18"/>
        <v>9.6</v>
      </c>
      <c r="Q112" s="4">
        <f t="shared" si="19"/>
        <v>1</v>
      </c>
    </row>
    <row r="113" s="4" customFormat="1" ht="42.75" hidden="1" spans="1:17">
      <c r="A113" s="86">
        <v>37</v>
      </c>
      <c r="B113" s="274" t="s">
        <v>657</v>
      </c>
      <c r="C113" s="83" t="s">
        <v>658</v>
      </c>
      <c r="D113" s="84" t="s">
        <v>659</v>
      </c>
      <c r="E113" s="84" t="s">
        <v>653</v>
      </c>
      <c r="F113" s="84" t="s">
        <v>82</v>
      </c>
      <c r="G113" s="85"/>
      <c r="H113" s="83" t="s">
        <v>14</v>
      </c>
      <c r="I113" s="85"/>
      <c r="J113" s="60">
        <v>42.4</v>
      </c>
      <c r="K113" s="61">
        <f t="shared" si="20"/>
        <v>38.16</v>
      </c>
      <c r="L113" s="61">
        <f t="shared" si="21"/>
        <v>34.344</v>
      </c>
      <c r="M113" s="62"/>
      <c r="N113" s="57">
        <f>VLOOKUP(B113,[1]新增中医类医疗服务项目价格审核表!$B$5:$M$132,12,0)</f>
        <v>42.4</v>
      </c>
      <c r="O113" s="57">
        <f>VLOOKUP(B113,'[2]拟新增46项中医针法类、中医外治类和中医类（灸法、拔罐、推拿）'!$B$5:$J$132,9,0)</f>
        <v>53</v>
      </c>
      <c r="P113" s="4">
        <f t="shared" si="18"/>
        <v>42.4</v>
      </c>
      <c r="Q113" s="4">
        <f t="shared" si="19"/>
        <v>1</v>
      </c>
    </row>
    <row r="114" s="4" customFormat="1" ht="42.75" hidden="1" spans="1:17">
      <c r="A114" s="82"/>
      <c r="B114" s="274" t="s">
        <v>660</v>
      </c>
      <c r="C114" s="83" t="s">
        <v>661</v>
      </c>
      <c r="D114" s="84" t="s">
        <v>662</v>
      </c>
      <c r="E114" s="84"/>
      <c r="F114" s="85"/>
      <c r="G114" s="85"/>
      <c r="H114" s="83" t="s">
        <v>14</v>
      </c>
      <c r="I114" s="85"/>
      <c r="J114" s="63">
        <v>8.48</v>
      </c>
      <c r="K114" s="64">
        <f t="shared" si="20"/>
        <v>7.632</v>
      </c>
      <c r="L114" s="64">
        <f t="shared" si="21"/>
        <v>6.8688</v>
      </c>
      <c r="M114" s="65"/>
      <c r="N114" s="57">
        <f>VLOOKUP(B114,[1]新增中医类医疗服务项目价格审核表!$B$5:$M$132,12,0)</f>
        <v>8.48</v>
      </c>
      <c r="O114" s="57">
        <f>VLOOKUP(B114,'[2]拟新增46项中医针法类、中医外治类和中医类（灸法、拔罐、推拿）'!$B$5:$J$132,9,0)</f>
        <v>10.6</v>
      </c>
      <c r="P114" s="4">
        <f t="shared" si="18"/>
        <v>8.48</v>
      </c>
      <c r="Q114" s="4">
        <f t="shared" si="19"/>
        <v>1</v>
      </c>
    </row>
    <row r="115" s="4" customFormat="1" ht="42.75" hidden="1" spans="1:17">
      <c r="A115" s="86">
        <v>38</v>
      </c>
      <c r="B115" s="274" t="s">
        <v>663</v>
      </c>
      <c r="C115" s="83" t="s">
        <v>664</v>
      </c>
      <c r="D115" s="84" t="s">
        <v>665</v>
      </c>
      <c r="E115" s="84" t="s">
        <v>653</v>
      </c>
      <c r="F115" s="84" t="s">
        <v>666</v>
      </c>
      <c r="G115" s="85"/>
      <c r="H115" s="83" t="s">
        <v>14</v>
      </c>
      <c r="I115" s="85"/>
      <c r="J115" s="60">
        <v>64</v>
      </c>
      <c r="K115" s="61">
        <f t="shared" si="20"/>
        <v>57.6</v>
      </c>
      <c r="L115" s="61">
        <f t="shared" si="21"/>
        <v>51.84</v>
      </c>
      <c r="M115" s="62"/>
      <c r="N115" s="57">
        <f>VLOOKUP(B115,[1]新增中医类医疗服务项目价格审核表!$B$5:$M$132,12,0)</f>
        <v>64</v>
      </c>
      <c r="O115" s="57">
        <f>VLOOKUP(B115,'[2]拟新增46项中医针法类、中医外治类和中医类（灸法、拔罐、推拿）'!$B$5:$J$132,9,0)</f>
        <v>80</v>
      </c>
      <c r="P115" s="4">
        <f t="shared" si="18"/>
        <v>64</v>
      </c>
      <c r="Q115" s="4">
        <f t="shared" si="19"/>
        <v>1</v>
      </c>
    </row>
    <row r="116" s="4" customFormat="1" ht="42.75" hidden="1" spans="1:17">
      <c r="A116" s="78"/>
      <c r="B116" s="274" t="s">
        <v>667</v>
      </c>
      <c r="C116" s="83" t="s">
        <v>668</v>
      </c>
      <c r="D116" s="84" t="s">
        <v>669</v>
      </c>
      <c r="E116" s="84"/>
      <c r="F116" s="84"/>
      <c r="G116" s="85"/>
      <c r="H116" s="83" t="s">
        <v>14</v>
      </c>
      <c r="I116" s="85"/>
      <c r="J116" s="63">
        <v>6.4</v>
      </c>
      <c r="K116" s="64">
        <f t="shared" si="20"/>
        <v>5.76</v>
      </c>
      <c r="L116" s="64">
        <f t="shared" si="21"/>
        <v>5.184</v>
      </c>
      <c r="M116" s="65"/>
      <c r="N116" s="57">
        <f>VLOOKUP(B116,[1]新增中医类医疗服务项目价格审核表!$B$5:$M$132,12,0)</f>
        <v>6.4</v>
      </c>
      <c r="O116" s="57">
        <f>VLOOKUP(B116,'[2]拟新增46项中医针法类、中医外治类和中医类（灸法、拔罐、推拿）'!$B$5:$J$132,9,0)</f>
        <v>8</v>
      </c>
      <c r="P116" s="4">
        <f t="shared" si="18"/>
        <v>6.4</v>
      </c>
      <c r="Q116" s="4">
        <f t="shared" si="19"/>
        <v>1</v>
      </c>
    </row>
    <row r="117" s="4" customFormat="1" ht="42.75" hidden="1" spans="1:17">
      <c r="A117" s="82"/>
      <c r="B117" s="274" t="s">
        <v>670</v>
      </c>
      <c r="C117" s="83" t="s">
        <v>671</v>
      </c>
      <c r="D117" s="84" t="s">
        <v>672</v>
      </c>
      <c r="E117" s="84"/>
      <c r="F117" s="84"/>
      <c r="G117" s="85"/>
      <c r="H117" s="83" t="s">
        <v>14</v>
      </c>
      <c r="I117" s="85"/>
      <c r="J117" s="63">
        <v>12.8</v>
      </c>
      <c r="K117" s="64">
        <f t="shared" si="20"/>
        <v>11.52</v>
      </c>
      <c r="L117" s="64">
        <f t="shared" si="21"/>
        <v>10.368</v>
      </c>
      <c r="M117" s="65"/>
      <c r="N117" s="57">
        <f>VLOOKUP(B117,[1]新增中医类医疗服务项目价格审核表!$B$5:$M$132,12,0)</f>
        <v>12.8</v>
      </c>
      <c r="O117" s="57">
        <f>VLOOKUP(B117,'[2]拟新增46项中医针法类、中医外治类和中医类（灸法、拔罐、推拿）'!$B$5:$J$132,9,0)</f>
        <v>16</v>
      </c>
      <c r="P117" s="4">
        <f t="shared" si="18"/>
        <v>12.8</v>
      </c>
      <c r="Q117" s="4">
        <f t="shared" si="19"/>
        <v>1</v>
      </c>
    </row>
    <row r="118" s="4" customFormat="1" ht="42.75" hidden="1" spans="1:17">
      <c r="A118" s="86">
        <v>39</v>
      </c>
      <c r="B118" s="274" t="s">
        <v>673</v>
      </c>
      <c r="C118" s="83" t="s">
        <v>674</v>
      </c>
      <c r="D118" s="84" t="s">
        <v>675</v>
      </c>
      <c r="E118" s="84" t="s">
        <v>653</v>
      </c>
      <c r="F118" s="84" t="s">
        <v>82</v>
      </c>
      <c r="G118" s="85"/>
      <c r="H118" s="83" t="s">
        <v>676</v>
      </c>
      <c r="I118" s="85"/>
      <c r="J118" s="60">
        <v>44</v>
      </c>
      <c r="K118" s="61">
        <f t="shared" si="20"/>
        <v>39.6</v>
      </c>
      <c r="L118" s="61">
        <f t="shared" si="21"/>
        <v>35.64</v>
      </c>
      <c r="M118" s="62"/>
      <c r="N118" s="57">
        <f>VLOOKUP(B118,[1]新增中医类医疗服务项目价格审核表!$B$5:$M$132,12,0)</f>
        <v>44</v>
      </c>
      <c r="O118" s="57">
        <f>VLOOKUP(B118,'[2]拟新增46项中医针法类、中医外治类和中医类（灸法、拔罐、推拿）'!$B$5:$J$132,9,0)</f>
        <v>55</v>
      </c>
      <c r="P118" s="4">
        <f t="shared" si="18"/>
        <v>44</v>
      </c>
      <c r="Q118" s="4">
        <f t="shared" si="19"/>
        <v>1</v>
      </c>
    </row>
    <row r="119" s="4" customFormat="1" ht="42.75" hidden="1" spans="1:17">
      <c r="A119" s="82"/>
      <c r="B119" s="274" t="s">
        <v>677</v>
      </c>
      <c r="C119" s="83" t="s">
        <v>678</v>
      </c>
      <c r="D119" s="84" t="s">
        <v>679</v>
      </c>
      <c r="E119" s="84"/>
      <c r="F119" s="84"/>
      <c r="G119" s="85"/>
      <c r="H119" s="83" t="s">
        <v>676</v>
      </c>
      <c r="I119" s="85"/>
      <c r="J119" s="63">
        <v>8.8</v>
      </c>
      <c r="K119" s="64">
        <f t="shared" si="20"/>
        <v>7.92</v>
      </c>
      <c r="L119" s="64">
        <f t="shared" si="21"/>
        <v>7.128</v>
      </c>
      <c r="M119" s="65"/>
      <c r="N119" s="57">
        <f>VLOOKUP(B119,[1]新增中医类医疗服务项目价格审核表!$B$5:$M$132,12,0)</f>
        <v>8.8</v>
      </c>
      <c r="O119" s="57">
        <f>VLOOKUP(B119,'[2]拟新增46项中医针法类、中医外治类和中医类（灸法、拔罐、推拿）'!$B$5:$J$132,9,0)</f>
        <v>11</v>
      </c>
      <c r="P119" s="4">
        <f t="shared" si="18"/>
        <v>8.8</v>
      </c>
      <c r="Q119" s="4">
        <f t="shared" si="19"/>
        <v>1</v>
      </c>
    </row>
    <row r="120" s="4" customFormat="1" ht="42.75" hidden="1" spans="1:17">
      <c r="A120" s="86">
        <v>40</v>
      </c>
      <c r="B120" s="274" t="s">
        <v>680</v>
      </c>
      <c r="C120" s="83" t="s">
        <v>681</v>
      </c>
      <c r="D120" s="84" t="s">
        <v>682</v>
      </c>
      <c r="E120" s="84" t="s">
        <v>653</v>
      </c>
      <c r="F120" s="84" t="s">
        <v>82</v>
      </c>
      <c r="G120" s="85"/>
      <c r="H120" s="83" t="s">
        <v>14</v>
      </c>
      <c r="I120" s="85"/>
      <c r="J120" s="60">
        <v>64</v>
      </c>
      <c r="K120" s="61">
        <f t="shared" si="20"/>
        <v>57.6</v>
      </c>
      <c r="L120" s="61">
        <f t="shared" si="21"/>
        <v>51.84</v>
      </c>
      <c r="M120" s="62"/>
      <c r="N120" s="57">
        <f>VLOOKUP(B120,[1]新增中医类医疗服务项目价格审核表!$B$5:$M$132,12,0)</f>
        <v>64</v>
      </c>
      <c r="O120" s="57">
        <f>VLOOKUP(B120,'[2]拟新增46项中医针法类、中医外治类和中医类（灸法、拔罐、推拿）'!$B$5:$J$132,9,0)</f>
        <v>80</v>
      </c>
      <c r="P120" s="4">
        <f t="shared" si="18"/>
        <v>64</v>
      </c>
      <c r="Q120" s="4">
        <f t="shared" si="19"/>
        <v>1</v>
      </c>
    </row>
    <row r="121" s="4" customFormat="1" ht="42.75" hidden="1" spans="1:17">
      <c r="A121" s="82"/>
      <c r="B121" s="274" t="s">
        <v>683</v>
      </c>
      <c r="C121" s="83" t="s">
        <v>684</v>
      </c>
      <c r="D121" s="84" t="s">
        <v>685</v>
      </c>
      <c r="E121" s="84"/>
      <c r="F121" s="84"/>
      <c r="G121" s="85"/>
      <c r="H121" s="83" t="s">
        <v>14</v>
      </c>
      <c r="I121" s="85"/>
      <c r="J121" s="63">
        <v>12.8</v>
      </c>
      <c r="K121" s="64">
        <f t="shared" si="20"/>
        <v>11.52</v>
      </c>
      <c r="L121" s="64">
        <f t="shared" si="21"/>
        <v>10.368</v>
      </c>
      <c r="M121" s="65"/>
      <c r="N121" s="57">
        <f>VLOOKUP(B121,[1]新增中医类医疗服务项目价格审核表!$B$5:$M$132,12,0)</f>
        <v>12.8</v>
      </c>
      <c r="O121" s="57">
        <f>VLOOKUP(B121,'[2]拟新增46项中医针法类、中医外治类和中医类（灸法、拔罐、推拿）'!$B$5:$J$132,9,0)</f>
        <v>16</v>
      </c>
      <c r="P121" s="4">
        <f t="shared" si="18"/>
        <v>12.8</v>
      </c>
      <c r="Q121" s="4">
        <f t="shared" si="19"/>
        <v>1</v>
      </c>
    </row>
    <row r="122" s="4" customFormat="1" ht="42.75" hidden="1" spans="1:17">
      <c r="A122" s="86">
        <v>41</v>
      </c>
      <c r="B122" s="274" t="s">
        <v>686</v>
      </c>
      <c r="C122" s="83" t="s">
        <v>687</v>
      </c>
      <c r="D122" s="84" t="s">
        <v>688</v>
      </c>
      <c r="E122" s="84" t="s">
        <v>653</v>
      </c>
      <c r="F122" s="84" t="s">
        <v>82</v>
      </c>
      <c r="G122" s="85"/>
      <c r="H122" s="83" t="s">
        <v>14</v>
      </c>
      <c r="I122" s="85"/>
      <c r="J122" s="60">
        <v>52</v>
      </c>
      <c r="K122" s="61">
        <f t="shared" si="20"/>
        <v>46.8</v>
      </c>
      <c r="L122" s="61">
        <f t="shared" si="21"/>
        <v>42.12</v>
      </c>
      <c r="M122" s="62"/>
      <c r="N122" s="57">
        <f>VLOOKUP(B122,[1]新增中医类医疗服务项目价格审核表!$B$5:$M$132,12,0)</f>
        <v>52</v>
      </c>
      <c r="O122" s="57">
        <f>VLOOKUP(B122,'[2]拟新增46项中医针法类、中医外治类和中医类（灸法、拔罐、推拿）'!$B$5:$J$132,9,0)</f>
        <v>65</v>
      </c>
      <c r="P122" s="4">
        <f t="shared" si="18"/>
        <v>52</v>
      </c>
      <c r="Q122" s="4">
        <f t="shared" si="19"/>
        <v>1</v>
      </c>
    </row>
    <row r="123" s="4" customFormat="1" ht="42.75" hidden="1" spans="1:17">
      <c r="A123" s="82"/>
      <c r="B123" s="274" t="s">
        <v>689</v>
      </c>
      <c r="C123" s="83" t="s">
        <v>690</v>
      </c>
      <c r="D123" s="84" t="s">
        <v>691</v>
      </c>
      <c r="E123" s="84"/>
      <c r="F123" s="84"/>
      <c r="G123" s="85"/>
      <c r="H123" s="83" t="s">
        <v>14</v>
      </c>
      <c r="I123" s="85"/>
      <c r="J123" s="63">
        <v>10.4</v>
      </c>
      <c r="K123" s="64">
        <f t="shared" si="20"/>
        <v>9.36</v>
      </c>
      <c r="L123" s="64">
        <f t="shared" si="21"/>
        <v>8.424</v>
      </c>
      <c r="M123" s="65"/>
      <c r="N123" s="57">
        <f>VLOOKUP(B123,[1]新增中医类医疗服务项目价格审核表!$B$5:$M$132,12,0)</f>
        <v>10.4</v>
      </c>
      <c r="O123" s="57">
        <f>VLOOKUP(B123,'[2]拟新增46项中医针法类、中医外治类和中医类（灸法、拔罐、推拿）'!$B$5:$J$132,9,0)</f>
        <v>13</v>
      </c>
      <c r="P123" s="4">
        <f t="shared" si="18"/>
        <v>10.4</v>
      </c>
      <c r="Q123" s="4">
        <f t="shared" si="19"/>
        <v>1</v>
      </c>
    </row>
    <row r="124" s="4" customFormat="1" ht="57" hidden="1" spans="1:17">
      <c r="A124" s="86">
        <v>42</v>
      </c>
      <c r="B124" s="274" t="s">
        <v>692</v>
      </c>
      <c r="C124" s="83" t="s">
        <v>693</v>
      </c>
      <c r="D124" s="84" t="s">
        <v>694</v>
      </c>
      <c r="E124" s="84" t="s">
        <v>695</v>
      </c>
      <c r="F124" s="84" t="s">
        <v>82</v>
      </c>
      <c r="G124" s="85"/>
      <c r="H124" s="83" t="s">
        <v>14</v>
      </c>
      <c r="I124" s="85"/>
      <c r="J124" s="60">
        <v>60</v>
      </c>
      <c r="K124" s="61">
        <f t="shared" si="20"/>
        <v>54</v>
      </c>
      <c r="L124" s="61">
        <f t="shared" si="21"/>
        <v>48.6</v>
      </c>
      <c r="M124" s="62"/>
      <c r="N124" s="57">
        <f>VLOOKUP(B124,[1]新增中医类医疗服务项目价格审核表!$B$5:$M$132,12,0)</f>
        <v>60</v>
      </c>
      <c r="O124" s="57">
        <f>VLOOKUP(B124,'[2]拟新增46项中医针法类、中医外治类和中医类（灸法、拔罐、推拿）'!$B$5:$J$132,9,0)</f>
        <v>75</v>
      </c>
      <c r="P124" s="4">
        <f t="shared" si="18"/>
        <v>60</v>
      </c>
      <c r="Q124" s="4">
        <f t="shared" si="19"/>
        <v>1</v>
      </c>
    </row>
    <row r="125" s="4" customFormat="1" ht="42.75" hidden="1" spans="1:17">
      <c r="A125" s="82"/>
      <c r="B125" s="274" t="s">
        <v>696</v>
      </c>
      <c r="C125" s="83" t="s">
        <v>697</v>
      </c>
      <c r="D125" s="84" t="s">
        <v>698</v>
      </c>
      <c r="E125" s="84"/>
      <c r="F125" s="84"/>
      <c r="G125" s="85"/>
      <c r="H125" s="83" t="s">
        <v>14</v>
      </c>
      <c r="I125" s="85"/>
      <c r="J125" s="60">
        <v>12</v>
      </c>
      <c r="K125" s="64">
        <f t="shared" si="20"/>
        <v>10.8</v>
      </c>
      <c r="L125" s="64">
        <f t="shared" si="21"/>
        <v>9.72</v>
      </c>
      <c r="M125" s="65"/>
      <c r="N125" s="57">
        <f>VLOOKUP(B125,[1]新增中医类医疗服务项目价格审核表!$B$5:$M$132,12,0)</f>
        <v>12</v>
      </c>
      <c r="O125" s="57">
        <f>VLOOKUP(B125,'[2]拟新增46项中医针法类、中医外治类和中医类（灸法、拔罐、推拿）'!$B$5:$J$132,9,0)</f>
        <v>15</v>
      </c>
      <c r="P125" s="4">
        <f t="shared" si="18"/>
        <v>12</v>
      </c>
      <c r="Q125" s="4">
        <f t="shared" si="19"/>
        <v>1</v>
      </c>
    </row>
    <row r="126" s="4" customFormat="1" ht="42.75" hidden="1" spans="1:17">
      <c r="A126" s="86">
        <v>43</v>
      </c>
      <c r="B126" s="274" t="s">
        <v>699</v>
      </c>
      <c r="C126" s="83" t="s">
        <v>700</v>
      </c>
      <c r="D126" s="84" t="s">
        <v>701</v>
      </c>
      <c r="E126" s="84" t="s">
        <v>653</v>
      </c>
      <c r="F126" s="84" t="s">
        <v>82</v>
      </c>
      <c r="G126" s="85"/>
      <c r="H126" s="83" t="s">
        <v>702</v>
      </c>
      <c r="I126" s="85"/>
      <c r="J126" s="60">
        <v>38.4</v>
      </c>
      <c r="K126" s="61">
        <f t="shared" si="20"/>
        <v>34.56</v>
      </c>
      <c r="L126" s="61">
        <f t="shared" si="21"/>
        <v>31.104</v>
      </c>
      <c r="M126" s="62"/>
      <c r="N126" s="57">
        <f>VLOOKUP(B126,[1]新增中医类医疗服务项目价格审核表!$B$5:$M$132,12,0)</f>
        <v>38.4</v>
      </c>
      <c r="O126" s="57">
        <f>VLOOKUP(B126,'[2]拟新增46项中医针法类、中医外治类和中医类（灸法、拔罐、推拿）'!$B$5:$J$132,9,0)</f>
        <v>48</v>
      </c>
      <c r="P126" s="4">
        <f t="shared" si="18"/>
        <v>38.4</v>
      </c>
      <c r="Q126" s="4">
        <f t="shared" si="19"/>
        <v>1</v>
      </c>
    </row>
    <row r="127" s="4" customFormat="1" ht="42.75" hidden="1" spans="1:17">
      <c r="A127" s="82"/>
      <c r="B127" s="274" t="s">
        <v>703</v>
      </c>
      <c r="C127" s="83" t="s">
        <v>704</v>
      </c>
      <c r="D127" s="84" t="s">
        <v>705</v>
      </c>
      <c r="E127" s="84"/>
      <c r="F127" s="84"/>
      <c r="G127" s="85"/>
      <c r="H127" s="83" t="s">
        <v>702</v>
      </c>
      <c r="I127" s="85"/>
      <c r="J127" s="63">
        <v>7.68</v>
      </c>
      <c r="K127" s="64">
        <f t="shared" si="20"/>
        <v>6.912</v>
      </c>
      <c r="L127" s="64">
        <f t="shared" si="21"/>
        <v>6.2208</v>
      </c>
      <c r="M127" s="65"/>
      <c r="N127" s="57">
        <f>VLOOKUP(B127,[1]新增中医类医疗服务项目价格审核表!$B$5:$M$132,12,0)</f>
        <v>7.68</v>
      </c>
      <c r="O127" s="57">
        <f>VLOOKUP(B127,'[2]拟新增46项中医针法类、中医外治类和中医类（灸法、拔罐、推拿）'!$B$5:$J$132,9,0)</f>
        <v>9.6</v>
      </c>
      <c r="P127" s="4">
        <f t="shared" si="18"/>
        <v>7.68</v>
      </c>
      <c r="Q127" s="4">
        <f t="shared" si="19"/>
        <v>1</v>
      </c>
    </row>
    <row r="128" s="4" customFormat="1" ht="42.75" hidden="1" spans="1:17">
      <c r="A128" s="86">
        <v>44</v>
      </c>
      <c r="B128" s="274" t="s">
        <v>706</v>
      </c>
      <c r="C128" s="83" t="s">
        <v>707</v>
      </c>
      <c r="D128" s="84" t="s">
        <v>708</v>
      </c>
      <c r="E128" s="84" t="s">
        <v>653</v>
      </c>
      <c r="F128" s="84" t="s">
        <v>82</v>
      </c>
      <c r="G128" s="85"/>
      <c r="H128" s="83" t="s">
        <v>14</v>
      </c>
      <c r="I128" s="85"/>
      <c r="J128" s="60">
        <v>56</v>
      </c>
      <c r="K128" s="61">
        <f t="shared" si="20"/>
        <v>50.4</v>
      </c>
      <c r="L128" s="61">
        <f t="shared" si="21"/>
        <v>45.36</v>
      </c>
      <c r="M128" s="62"/>
      <c r="N128" s="57">
        <f>VLOOKUP(B128,[1]新增中医类医疗服务项目价格审核表!$B$5:$M$132,12,0)</f>
        <v>56</v>
      </c>
      <c r="O128" s="57">
        <f>VLOOKUP(B128,'[2]拟新增46项中医针法类、中医外治类和中医类（灸法、拔罐、推拿）'!$B$5:$J$132,9,0)</f>
        <v>70</v>
      </c>
      <c r="P128" s="4">
        <f t="shared" si="18"/>
        <v>56</v>
      </c>
      <c r="Q128" s="4">
        <f t="shared" si="19"/>
        <v>1</v>
      </c>
    </row>
    <row r="129" s="4" customFormat="1" ht="42.75" hidden="1" spans="1:17">
      <c r="A129" s="82"/>
      <c r="B129" s="274" t="s">
        <v>709</v>
      </c>
      <c r="C129" s="83" t="s">
        <v>710</v>
      </c>
      <c r="D129" s="84" t="s">
        <v>711</v>
      </c>
      <c r="E129" s="84"/>
      <c r="F129" s="85"/>
      <c r="G129" s="85"/>
      <c r="H129" s="83" t="s">
        <v>14</v>
      </c>
      <c r="I129" s="85"/>
      <c r="J129" s="63">
        <v>11.2</v>
      </c>
      <c r="K129" s="64">
        <f t="shared" si="20"/>
        <v>10.08</v>
      </c>
      <c r="L129" s="64">
        <f t="shared" si="21"/>
        <v>9.072</v>
      </c>
      <c r="M129" s="65"/>
      <c r="N129" s="57">
        <f>VLOOKUP(B129,[1]新增中医类医疗服务项目价格审核表!$B$5:$M$132,12,0)</f>
        <v>11.2</v>
      </c>
      <c r="O129" s="57">
        <f>VLOOKUP(B129,'[2]拟新增46项中医针法类、中医外治类和中医类（灸法、拔罐、推拿）'!$B$5:$J$132,9,0)</f>
        <v>14</v>
      </c>
      <c r="P129" s="4">
        <f t="shared" si="18"/>
        <v>11.2</v>
      </c>
      <c r="Q129" s="4">
        <f t="shared" si="19"/>
        <v>1</v>
      </c>
    </row>
    <row r="130" s="4" customFormat="1" ht="57" hidden="1" spans="1:17">
      <c r="A130" s="86">
        <v>45</v>
      </c>
      <c r="B130" s="275" t="s">
        <v>712</v>
      </c>
      <c r="C130" s="91" t="s">
        <v>713</v>
      </c>
      <c r="D130" s="92" t="s">
        <v>714</v>
      </c>
      <c r="E130" s="92" t="s">
        <v>695</v>
      </c>
      <c r="F130" s="93"/>
      <c r="G130" s="93"/>
      <c r="H130" s="91" t="s">
        <v>676</v>
      </c>
      <c r="I130" s="93"/>
      <c r="J130" s="60">
        <v>40</v>
      </c>
      <c r="K130" s="61">
        <f t="shared" si="20"/>
        <v>36</v>
      </c>
      <c r="L130" s="61">
        <f t="shared" si="21"/>
        <v>32.4</v>
      </c>
      <c r="M130" s="62"/>
      <c r="N130" s="57">
        <f>VLOOKUP(B130,[1]新增中医类医疗服务项目价格审核表!$B$5:$M$132,12,0)</f>
        <v>40</v>
      </c>
      <c r="O130" s="57">
        <f>VLOOKUP(B130,'[2]拟新增46项中医针法类、中医外治类和中医类（灸法、拔罐、推拿）'!$B$5:$J$132,9,0)</f>
        <v>50</v>
      </c>
      <c r="P130" s="4">
        <f t="shared" si="18"/>
        <v>40</v>
      </c>
      <c r="Q130" s="4">
        <f t="shared" si="19"/>
        <v>1</v>
      </c>
    </row>
    <row r="131" s="4" customFormat="1" ht="42.75" hidden="1" spans="1:17">
      <c r="A131" s="77">
        <v>46</v>
      </c>
      <c r="B131" s="274" t="s">
        <v>715</v>
      </c>
      <c r="C131" s="28" t="s">
        <v>716</v>
      </c>
      <c r="D131" s="31" t="s">
        <v>717</v>
      </c>
      <c r="E131" s="31" t="s">
        <v>653</v>
      </c>
      <c r="F131" s="31" t="s">
        <v>82</v>
      </c>
      <c r="G131" s="76"/>
      <c r="H131" s="28" t="s">
        <v>14</v>
      </c>
      <c r="I131" s="76"/>
      <c r="J131" s="60">
        <v>64</v>
      </c>
      <c r="K131" s="61">
        <f t="shared" si="20"/>
        <v>57.6</v>
      </c>
      <c r="L131" s="61">
        <f t="shared" si="21"/>
        <v>51.84</v>
      </c>
      <c r="M131" s="62"/>
      <c r="N131" s="57">
        <f>VLOOKUP(B131,[1]新增中医类医疗服务项目价格审核表!$B$5:$M$132,12,0)</f>
        <v>64</v>
      </c>
      <c r="O131" s="57">
        <f>VLOOKUP(B131,'[2]拟新增46项中医针法类、中医外治类和中医类（灸法、拔罐、推拿）'!$B$5:$J$132,9,0)</f>
        <v>80</v>
      </c>
      <c r="P131" s="4">
        <f t="shared" si="18"/>
        <v>64</v>
      </c>
      <c r="Q131" s="4">
        <f t="shared" si="19"/>
        <v>1</v>
      </c>
    </row>
    <row r="132" s="6" customFormat="1" ht="42.75" hidden="1" spans="1:17">
      <c r="A132" s="77"/>
      <c r="B132" s="272" t="s">
        <v>718</v>
      </c>
      <c r="C132" s="28" t="s">
        <v>719</v>
      </c>
      <c r="D132" s="31" t="s">
        <v>720</v>
      </c>
      <c r="E132" s="31"/>
      <c r="F132" s="31"/>
      <c r="G132" s="31"/>
      <c r="H132" s="28" t="s">
        <v>14</v>
      </c>
      <c r="I132" s="31"/>
      <c r="J132" s="63">
        <v>12.8</v>
      </c>
      <c r="K132" s="64">
        <f t="shared" si="20"/>
        <v>11.52</v>
      </c>
      <c r="L132" s="64">
        <f t="shared" si="21"/>
        <v>10.368</v>
      </c>
      <c r="M132" s="65"/>
      <c r="N132" s="57">
        <f>VLOOKUP(B132,[1]新增中医类医疗服务项目价格审核表!$B$5:$M$132,12,0)</f>
        <v>12.8</v>
      </c>
      <c r="O132" s="57">
        <f>VLOOKUP(B132,'[2]拟新增46项中医针法类、中医外治类和中医类（灸法、拔罐、推拿）'!$B$5:$J$132,9,0)</f>
        <v>16</v>
      </c>
      <c r="P132" s="4">
        <f t="shared" si="18"/>
        <v>12.8</v>
      </c>
      <c r="Q132" s="4">
        <f t="shared" si="19"/>
        <v>1</v>
      </c>
    </row>
    <row r="133" s="6" customFormat="1" ht="222" hidden="1" customHeight="1" spans="1:15">
      <c r="A133" s="31" t="s">
        <v>721</v>
      </c>
      <c r="B133" s="31"/>
      <c r="C133" s="31"/>
      <c r="D133" s="31"/>
      <c r="E133" s="31"/>
      <c r="F133" s="31"/>
      <c r="G133" s="31"/>
      <c r="H133" s="31"/>
      <c r="I133" s="31"/>
      <c r="J133" s="28"/>
      <c r="K133" s="28"/>
      <c r="L133" s="28"/>
      <c r="M133" s="72"/>
      <c r="N133" s="94"/>
      <c r="O133" s="94"/>
    </row>
  </sheetData>
  <autoFilter xmlns:etc="http://www.wps.cn/officeDocument/2017/etCustomData" ref="A4:Q133" etc:filterBottomFollowUsedRange="0">
    <filterColumn colId="2">
      <colorFilter dxfId="0"/>
    </filterColumn>
    <extLst/>
  </autoFilter>
  <mergeCells count="55">
    <mergeCell ref="A1:B1"/>
    <mergeCell ref="C1:I1"/>
    <mergeCell ref="A2:L2"/>
    <mergeCell ref="J3:L3"/>
    <mergeCell ref="A4:I4"/>
    <mergeCell ref="A36:L36"/>
    <mergeCell ref="A37:L37"/>
    <mergeCell ref="A87:L87"/>
    <mergeCell ref="A88:L88"/>
    <mergeCell ref="A133:L133"/>
    <mergeCell ref="A5:A8"/>
    <mergeCell ref="A9:A12"/>
    <mergeCell ref="A13:A16"/>
    <mergeCell ref="A17:A20"/>
    <mergeCell ref="A21:A22"/>
    <mergeCell ref="A23:A26"/>
    <mergeCell ref="A27:A28"/>
    <mergeCell ref="A29:A30"/>
    <mergeCell ref="A31:A33"/>
    <mergeCell ref="A34:A35"/>
    <mergeCell ref="A38:A44"/>
    <mergeCell ref="A45:A46"/>
    <mergeCell ref="A47:A49"/>
    <mergeCell ref="A50:A51"/>
    <mergeCell ref="A52:A53"/>
    <mergeCell ref="A54:A56"/>
    <mergeCell ref="A57:A59"/>
    <mergeCell ref="A60:A61"/>
    <mergeCell ref="A62:A63"/>
    <mergeCell ref="A64:A66"/>
    <mergeCell ref="A67:A68"/>
    <mergeCell ref="A69:A72"/>
    <mergeCell ref="A73:A74"/>
    <mergeCell ref="A75:A76"/>
    <mergeCell ref="A77:A80"/>
    <mergeCell ref="A81:A82"/>
    <mergeCell ref="A83:A84"/>
    <mergeCell ref="A85:A86"/>
    <mergeCell ref="A89:A91"/>
    <mergeCell ref="A92:A93"/>
    <mergeCell ref="A94:A95"/>
    <mergeCell ref="A96:A98"/>
    <mergeCell ref="A99:A107"/>
    <mergeCell ref="A108:A109"/>
    <mergeCell ref="A111:A112"/>
    <mergeCell ref="A113:A114"/>
    <mergeCell ref="A115:A117"/>
    <mergeCell ref="A118:A119"/>
    <mergeCell ref="A120:A121"/>
    <mergeCell ref="A122:A123"/>
    <mergeCell ref="A124:A125"/>
    <mergeCell ref="A126:A127"/>
    <mergeCell ref="A128:A129"/>
    <mergeCell ref="A131:A132"/>
    <mergeCell ref="I5:I16"/>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9</vt:i4>
      </vt:variant>
    </vt:vector>
  </HeadingPairs>
  <TitlesOfParts>
    <vt:vector size="9" baseType="lpstr">
      <vt:lpstr>Sheet1</vt:lpstr>
      <vt:lpstr>Sheet2</vt:lpstr>
      <vt:lpstr>立项指南（清洁稿）</vt:lpstr>
      <vt:lpstr>国家库映射</vt:lpstr>
      <vt:lpstr>技术规范映射</vt:lpstr>
      <vt:lpstr>映射关系表</vt:lpstr>
      <vt:lpstr>拟新增46项中医针法类、中医外治类和中医类（灸法、拔罐、推拿）</vt:lpstr>
      <vt:lpstr>打印版</vt:lpstr>
      <vt:lpstr>Sheet4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圣和</dc:creator>
  <cp:lastModifiedBy>啊哈噢耶</cp:lastModifiedBy>
  <dcterms:created xsi:type="dcterms:W3CDTF">2023-05-12T21:46:00Z</dcterms:created>
  <dcterms:modified xsi:type="dcterms:W3CDTF">2025-07-18T03:19:06Z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348F5441F460415C8A2BD3B2B6BD7154_13</vt:lpwstr>
  </property>
  <property fmtid="{D5CDD505-2E9C-101B-9397-08002B2CF9AE}" pid="3" name="KSOProductBuildVer">
    <vt:lpwstr>2052-12.1.0.21541</vt:lpwstr>
  </property>
  <property fmtid="{D5CDD505-2E9C-101B-9397-08002B2CF9AE}" pid="4" name="KSOReadingLayout">
    <vt:bool>false</vt:bool>
  </property>
</Properties>
</file>