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15" activeTab="1"/>
  </bookViews>
  <sheets>
    <sheet name="拟新增放射检查类医疗服务价格项目  " sheetId="2" r:id="rId1"/>
    <sheet name="打印版" sheetId="3" r:id="rId2"/>
    <sheet name="Sheet2" sheetId="4" r:id="rId3"/>
  </sheets>
  <externalReferences>
    <externalReference r:id="rId4"/>
    <externalReference r:id="rId5"/>
  </externalReferences>
  <definedNames>
    <definedName name="_xlnm._FilterDatabase" localSheetId="0" hidden="1">'拟新增放射检查类医疗服务价格项目  '!$A$3:$I$98</definedName>
    <definedName name="_xlnm._FilterDatabase" localSheetId="1" hidden="1">打印版!$A$4:$L$99</definedName>
    <definedName name="_xlnm._FilterDatabase" localSheetId="2" hidden="1">Sheet2!$A$4:$Q$99</definedName>
    <definedName name="_xlnm.Print_Titles" localSheetId="0">'拟新增放射检查类医疗服务价格项目  '!$3:$3</definedName>
    <definedName name="_xlnm.Print_Titles" localSheetId="1">打印版!$3:$4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<sst xmlns="http://schemas.openxmlformats.org/spreadsheetml/2006/main" count="1557" uniqueCount="342">
  <si>
    <t>附件3</t>
  </si>
  <si>
    <t>咸宁市新增放射检查类医疗服务价格项目表</t>
  </si>
  <si>
    <t>序号</t>
  </si>
  <si>
    <t>项目编码</t>
  </si>
  <si>
    <t>项目名称</t>
  </si>
  <si>
    <t>服务产出</t>
  </si>
  <si>
    <t>价格构成</t>
  </si>
  <si>
    <t>计价单位</t>
  </si>
  <si>
    <t>加收项</t>
  </si>
  <si>
    <t>扩展项</t>
  </si>
  <si>
    <t>计价说明</t>
  </si>
  <si>
    <t>价格
（元）</t>
  </si>
  <si>
    <t>012301010010000</t>
  </si>
  <si>
    <t>X线摄影成像</t>
  </si>
  <si>
    <t>通过X线摄影（含
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</si>
  <si>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</si>
  <si>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</si>
  <si>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01床旁X线摄影
11动态X线摄影
21影像拼接成像</t>
  </si>
  <si>
    <t>01人工智能辅助诊断
11口腔曲面体层成像</t>
  </si>
  <si>
    <t>从第二个体位开始按25元收取，每个部位摄影超过三个体位的，按三个体位收费。</t>
  </si>
  <si>
    <t>012301010010001</t>
  </si>
  <si>
    <t>X线摄影成像-床旁X线摄影（加收）</t>
  </si>
  <si>
    <t>通过X线摄影（含数字化），实现对患者投照部位的定位、X线成像。</t>
  </si>
  <si>
    <t>次</t>
  </si>
  <si>
    <t>1.“床旁X线摄影”指患者因病情无法前往检查科室，需在病床旁完成X线摄影。
2.在同一次检查中，无论多少部位仅加收一次。</t>
  </si>
  <si>
    <t>012301010010011</t>
  </si>
  <si>
    <t>X线摄影成像-动态X线摄影（加收）</t>
  </si>
  <si>
    <t>通过X线摄影（含数字化），实现对患者投照部位的定位、X线成像及分析。</t>
  </si>
  <si>
    <t>012301010010021</t>
  </si>
  <si>
    <t>X线摄影成像-影像拼接成像（加收）</t>
  </si>
  <si>
    <t>“影像拼接成像”指双下肢、脊柱全长等的X线摄影成像。</t>
  </si>
  <si>
    <t>012301010010100</t>
  </si>
  <si>
    <t>X线摄影成像-人工智能辅助诊断（扩展）</t>
  </si>
  <si>
    <t>012301010011100</t>
  </si>
  <si>
    <t>X线摄影成像-口腔曲面体层成像（扩展）</t>
  </si>
  <si>
    <t>012301010020000</t>
  </si>
  <si>
    <t>X线摄影成像（牙片）</t>
  </si>
  <si>
    <t>通过X线摄影（含数字化），实现对范围牙齿的X线成像及分析。</t>
  </si>
  <si>
    <t>部位</t>
  </si>
  <si>
    <t>01人工智能辅助诊断</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</si>
  <si>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</si>
  <si>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</si>
  <si>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</si>
  <si>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</si>
  <si>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</si>
  <si>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</si>
  <si>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</si>
  <si>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</si>
  <si>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</si>
  <si>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</si>
  <si>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</si>
  <si>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</si>
  <si>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</si>
  <si>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01全消化道造影</t>
  </si>
  <si>
    <t>01人工智能辅助诊断
11泪道造影
12T管造影</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</si>
  <si>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</si>
  <si>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</si>
  <si>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</si>
  <si>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</si>
  <si>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</si>
  <si>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</si>
  <si>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</si>
  <si>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</si>
  <si>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</si>
  <si>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</si>
  <si>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</si>
  <si>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</si>
  <si>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01能量成像
11薄层扫描
21冠脉钙化积分</t>
  </si>
  <si>
    <t>01人工智能辅助诊断
11口腔颌面锥形束CT（CBCT）</t>
  </si>
  <si>
    <t>同一次检查超过3个部位的，按3个部位收费。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</si>
  <si>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</si>
  <si>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</si>
  <si>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</si>
  <si>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</si>
  <si>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</si>
  <si>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</si>
  <si>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</si>
  <si>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</si>
  <si>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</si>
  <si>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</si>
  <si>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</si>
  <si>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</si>
  <si>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</si>
  <si>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</si>
  <si>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</si>
  <si>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</si>
  <si>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</si>
  <si>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</si>
  <si>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</si>
  <si>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01能量成像
11薄层扫描</t>
  </si>
  <si>
    <t>01人工智能辅助诊断
11延迟显像</t>
  </si>
  <si>
    <t>1.同一部位平扫后立即行增强扫描的，增强扫描按50%收取；
2.同一次检查超过3个部位的，按3个部位收费。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</si>
  <si>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</si>
  <si>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</si>
  <si>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</si>
  <si>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</si>
  <si>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</si>
  <si>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</si>
  <si>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</si>
  <si>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</si>
  <si>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</si>
  <si>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</si>
  <si>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</si>
  <si>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</si>
  <si>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</si>
  <si>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</si>
  <si>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</si>
  <si>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01能量成像</t>
  </si>
  <si>
    <t>最高收费不超过2根血管。</t>
  </si>
  <si>
    <t>012301020030001</t>
  </si>
  <si>
    <t>计算机体层（CT）造影成像（血管）-能量成像（加收）</t>
  </si>
  <si>
    <t>通过CT增强扫描，对使用对比剂后的血管进行能量成像及分析。</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</si>
  <si>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</si>
  <si>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</si>
  <si>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</si>
  <si>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</si>
  <si>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</si>
  <si>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</si>
  <si>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</si>
  <si>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01心电门控</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</si>
  <si>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</si>
  <si>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</si>
  <si>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</si>
  <si>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</si>
  <si>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</si>
  <si>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012301030010000</t>
  </si>
  <si>
    <t>磁共振（MR）平扫</t>
  </si>
  <si>
    <t>通过磁共振平扫，实现患者检查部位的成像及分析。</t>
  </si>
  <si>
    <t>01特殊方式成像
11复杂成像
21呼吸门控</t>
  </si>
  <si>
    <t>1.复杂成像指对心脏、胎儿进行磁共振平扫成像。
2.同一次检查超过3个部位的，按3个部位收费。</t>
  </si>
  <si>
    <t>012301030010001</t>
  </si>
  <si>
    <t>磁共振（MR）平扫-特殊方式成像（加收）</t>
  </si>
  <si>
    <t>通过磁共振平扫，实现患者检查部位的特殊方式成像及分析。</t>
  </si>
  <si>
    <t>项</t>
  </si>
  <si>
    <t>1.使用同一成像方式仅加收一次；
2.不同成像方式可累计计费。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</si>
  <si>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</si>
  <si>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</si>
  <si>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</si>
  <si>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</si>
  <si>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</si>
  <si>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</si>
  <si>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</si>
  <si>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</si>
  <si>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</si>
  <si>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</si>
  <si>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</si>
  <si>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</si>
  <si>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</si>
  <si>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01特殊方式成像
11心脏
21呼吸门控</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</si>
  <si>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</si>
  <si>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</si>
  <si>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</si>
  <si>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</si>
  <si>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</si>
  <si>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</si>
  <si>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</si>
  <si>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</si>
  <si>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</si>
  <si>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</si>
  <si>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</si>
  <si>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</si>
  <si>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</si>
  <si>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</si>
  <si>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01高分辨率血管壁成像
11呼吸门控</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</si>
  <si>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</si>
  <si>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</si>
  <si>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</si>
  <si>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</si>
  <si>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</si>
  <si>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</si>
  <si>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</si>
  <si>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</si>
  <si>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</si>
  <si>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</si>
  <si>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</si>
  <si>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01高分辨率血管壁成像
11呼吸门控
21冠状动脉</t>
  </si>
  <si>
    <t>1.同一部位平扫后立即行增强成像的，增强扫描按50%收取；
2.最高收费不超过2根血管。</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</si>
  <si>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</si>
  <si>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</si>
  <si>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</si>
  <si>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</si>
  <si>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</si>
  <si>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</si>
  <si>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</si>
  <si>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</si>
  <si>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</si>
  <si>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</si>
  <si>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</si>
  <si>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</si>
  <si>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</si>
  <si>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</si>
  <si>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</si>
  <si>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01呼吸门控</t>
  </si>
  <si>
    <t>01人工智能辅助诊断
11磁共振（MR）动态增强</t>
  </si>
  <si>
    <t>“非使用对比剂技术”包括但不限于使用氢质子成像、磁共振动态增强成像、氙磁共振成像技术、使用自旋标记技术等。</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</si>
  <si>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</si>
  <si>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</si>
  <si>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</si>
  <si>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</si>
  <si>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</si>
  <si>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</si>
  <si>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</si>
  <si>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</si>
  <si>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</si>
  <si>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</si>
  <si>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</si>
  <si>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01增加体位
11延迟显像</t>
  </si>
  <si>
    <t>1.本项目已包含3个及以内的体位检查。
2.最高收费不超过3个部位。</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</si>
  <si>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</si>
  <si>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</si>
  <si>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</si>
  <si>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</si>
  <si>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</si>
  <si>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</si>
  <si>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</si>
  <si>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</si>
  <si>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</si>
  <si>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</si>
  <si>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</si>
  <si>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</si>
  <si>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</si>
  <si>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</si>
  <si>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</si>
  <si>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</si>
  <si>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</si>
  <si>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</si>
  <si>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</si>
  <si>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</si>
  <si>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</si>
  <si>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</si>
  <si>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</si>
  <si>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本项目已包含3个及以内的体位检查。</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</si>
  <si>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</si>
  <si>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</si>
  <si>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</si>
  <si>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</si>
  <si>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</si>
  <si>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</si>
  <si>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</si>
  <si>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</si>
  <si>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012303020010000</t>
  </si>
  <si>
    <t>单光子发射断层显像（SPECT）（部位）</t>
  </si>
  <si>
    <t>通过采集体内放射性静态断层分布图像，提供单个脏器或组织功能信息。</t>
  </si>
  <si>
    <t>01增加脏器
11负荷显像
21单光子发射计算机断层显像/计算机断层扫描（SPECT/CT）图像融合</t>
  </si>
  <si>
    <t>“次”指首个脏器。</t>
  </si>
  <si>
    <t>012303020010001</t>
  </si>
  <si>
    <t>单光子发射断层显像（SPECT）（部位）-增加脏器（加收）</t>
  </si>
  <si>
    <t>通过采集体内放射性静态断层分布图像，提供增加脏器或组织的功能信息。</t>
  </si>
  <si>
    <t>最高收费不超过2个脏器。</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</si>
  <si>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</si>
  <si>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</si>
  <si>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</si>
  <si>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</si>
  <si>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</si>
  <si>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</si>
  <si>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</si>
  <si>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</si>
  <si>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</si>
  <si>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</si>
  <si>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</si>
  <si>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</si>
  <si>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01负荷显像
11单光子发射计算机断层显像/计算机断层扫描（SPECT/CT）图像融合</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</si>
  <si>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</si>
  <si>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</si>
  <si>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</si>
  <si>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</si>
  <si>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</si>
  <si>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</si>
  <si>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</si>
  <si>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</si>
  <si>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</si>
  <si>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</si>
  <si>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</si>
  <si>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</si>
  <si>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1.“局部”指扫描长度70cm；
2.两个及以上部位按全身收费。
3.含同位素药物收费不超过3800元。</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</si>
  <si>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</si>
  <si>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</si>
  <si>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</si>
  <si>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</si>
  <si>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</si>
  <si>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</si>
  <si>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</si>
  <si>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</si>
  <si>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01全身加收</t>
  </si>
  <si>
    <t>1. “躯干”指扫描范围从颅底到大腿中上部；
2. 局部和躯干同时扫描按全身收费；
3.躯干检查含同位素药物收费最高不超过5300元、全身检查含同位素药物收费最高不超过6300元。</t>
  </si>
  <si>
    <t>012303030020001</t>
  </si>
  <si>
    <t>正电子发射计算机断层显像/计算机断层扫描（PET/CT）（躯干）-全身加收（加收）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</si>
  <si>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</si>
  <si>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</si>
  <si>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</si>
  <si>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</si>
  <si>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</si>
  <si>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</si>
  <si>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</si>
  <si>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</si>
  <si>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</si>
  <si>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</si>
  <si>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1.“局部”指扫描长度70cm；
2.最高收费不超过3个部位；
3.含同位素药物收费不超过5700元。</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</si>
  <si>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</si>
  <si>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</si>
  <si>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</si>
  <si>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</si>
  <si>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</si>
  <si>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1.“躯干”指扫描范围从颅底到大腿中上部；
2.局部和躯干同时扫描按全身收费；
3.躯干检查含同位素药物收费最高不超过7350元、全身收费含同位素药物收费最高不超过8500元。</t>
  </si>
  <si>
    <t>012303030040001</t>
  </si>
  <si>
    <t>正电子发射计算机断层显像/磁共振成像（PET/MRI）（躯干）-全身加收（加收）</t>
  </si>
  <si>
    <t>通过正电子发射计算机断层显像设备与磁共振设备进行显像，提供全身组织器官的形态结构、代谢和功能信息。</t>
  </si>
  <si>
    <t>012303030040100</t>
  </si>
  <si>
    <t>正电子发射计算机断层显像/磁共振成像（PET/MRI）（躯干）-人工智能辅助诊断（扩展）</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</si>
  <si>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</si>
  <si>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</si>
  <si>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</si>
  <si>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</si>
  <si>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</si>
  <si>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</si>
  <si>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</si>
  <si>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</si>
  <si>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</si>
  <si>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</si>
  <si>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</si>
  <si>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</si>
  <si>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</si>
  <si>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</si>
  <si>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</si>
  <si>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</si>
  <si>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01干预肾图</t>
  </si>
  <si>
    <t>012303040040001</t>
  </si>
  <si>
    <t>肾图-干预肾图（加收）</t>
  </si>
  <si>
    <r>
      <rPr>
        <sz val="11"/>
        <rFont val="宋体"/>
        <charset val="134"/>
      </rPr>
      <t>本类说明：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3.“扩展项”，指同一项目下以不同方式提供或在不同场景应用时，只扩展价格项目适用范围、不额外加价的一类子项，子项的价格按主项目执行。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患者使用氙磁共振气体可另行收费。
5.“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 “计算机体层（CT）造影成像（血管）”中的“血管”，指颅内动脉、颅内静脉、冠状动脉、肺动脉、胸主动脉、腹主动脉、颈动脉、颈静脉、上肢动脉、下肢动脉、下肢静脉、肺静脉、上腔静脉、下腔静脉、门脉系统。
8. “磁共振（MR）成像（血管）”中的“血管”，指头颅动脉、头颅静脉、肺动脉、颈动脉、颈静脉、胸主动脉、腹主动脉、上肢动脉、下肢动脉、下腔静脉。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11.“薄层扫描”，指通过计算机体层成像（CT）扫描，获取标称层厚&lt;2mm的的图像。</t>
    </r>
    <r>
      <rPr>
        <strike/>
        <sz val="11"/>
        <rFont val="宋体"/>
        <charset val="134"/>
      </rPr>
      <t xml:space="preserve">
</t>
    </r>
    <r>
      <rPr>
        <sz val="11"/>
        <rFont val="宋体"/>
        <charset val="134"/>
      </rPr>
      <t>12“放射核素平面显像”、“正电子发射计算机断层显像/计算机断层扫描（PET/CT）”和“正电子发射计算机断层显像/磁共振成像（PET/MRI）”中的“部位”，指头颅、颈部、胸部、腹部（肝、胆、脾、胰、双肾、胃部、肠道）、盆腔、泌尿系、四肢、其他。
13.“计算机体层（CT）灌注成像”、“磁共振（MR）灌注成像”、“单光子发射断层显像（SPECT）”中的“脏器”，指脑、唾液腺、甲状腺（含甲状旁腺）、食管、肺、心脏、肝脏、胆囊、胰腺、脾脏、肾脏、肾上腺、胃肠道、膀胱输尿管、前列腺、子宫及附件、睾丸。
14.“对比剂”中的药品类对比剂按零差率销售。
15.公立医疗机构开展相关放射检查须提供符合要求的“数字影像处理和上传存储服务”并执行现行放射检查项目价格，对于不能提供符合要求的“数字影像处理和上传存储服务”的，执行的相关放射检查项目价格减收5元。
16.允许公立医疗机构在患者自愿选择基础上，若提供“数字胶片云储存服务”，可不再提供实体胶片。将减少实体胶片打印节约的成本，用于补偿数字胶片服务成本。医疗机构在常规提供影像资料后，如需额外提供影像资料，可收取相应费用。
17.核医学相关检查项目均不含放射性药品费用。
18.“负荷显像”按2次计费。
19.涉及“包括……”“……等”的，属于开放型表述，所指对象不仅局限于表述中列明的事项，也包括未列明的同类事项。
20.医保系统相应功能模块建设完成后，医疗机构应将影像资料上传至本地医保系统。
21.“人工智能辅助诊断”是指应用人工智能技术辅助进行的放射检查诊断，不得与主项目同时收费。</t>
    </r>
  </si>
  <si>
    <t>附件2</t>
  </si>
  <si>
    <t>咸宁市新增放射检查类医疗服务价格项目表（征求意见稿）</t>
  </si>
  <si>
    <t>价格（元）</t>
  </si>
  <si>
    <t>三级</t>
  </si>
  <si>
    <t>二级</t>
  </si>
  <si>
    <t>一级</t>
  </si>
  <si>
    <t>新增放射检查类医疗服务价格项目表</t>
  </si>
  <si>
    <t>审核价</t>
  </si>
  <si>
    <t>省价</t>
  </si>
  <si>
    <t>省价80%</t>
  </si>
  <si>
    <t>参照黄冈执行</t>
  </si>
  <si>
    <t>直接平移和审核价相同</t>
  </si>
  <si>
    <t>直接平移</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</si>
</sst>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1">
    <font>
      <sz val="11"/>
      <color theme="1"/>
      <name val="宋体"/>
      <charset val="134"/>
      <scheme val="minor"/>
    </font>
    <font>
      <b/>
      <sz val="12"/>
      <color theme="1"/>
      <name val="宋体"/>
      <charset val="134"/>
      <scheme val="minor"/>
    </font>
    <font>
      <sz val="11"/>
      <name val="宋体"/>
      <charset val="134"/>
      <scheme val="minor"/>
    </font>
    <font>
      <sz val="11"/>
      <color theme="1"/>
      <name val="宋体"/>
      <charset val="134"/>
    </font>
    <font>
      <sz val="11"/>
      <name val="宋体"/>
      <charset val="134"/>
    </font>
    <font>
      <sz val="11"/>
      <color theme="1"/>
      <name val="黑体"/>
      <charset val="134"/>
    </font>
    <font>
      <sz val="20"/>
      <color theme="1"/>
      <name val="方正小标宋_GBK"/>
      <charset val="134"/>
    </font>
    <font>
      <b/>
      <sz val="12"/>
      <name val="宋体"/>
      <charset val="134"/>
    </font>
    <font>
      <strike/>
      <sz val="11"/>
      <name val="宋体"/>
      <charset val="134"/>
    </font>
    <font>
      <strike/>
      <sz val="11"/>
      <color rgb="FFFF0000"/>
      <name val="宋体"/>
      <charset val="134"/>
    </font>
    <font>
      <sz val="14"/>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xf numFmtId="0" fontId="30" fillId="0" borderId="0">
      <alignment vertical="center"/>
    </xf>
  </cellStyleXfs>
  <cellXfs count="66">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176" fontId="4" fillId="0" borderId="3" xfId="0" applyNumberFormat="1" applyFont="1" applyFill="1" applyBorder="1" applyAlignment="1">
      <alignment horizontal="center" vertical="center" wrapText="1"/>
    </xf>
    <xf numFmtId="176" fontId="2" fillId="0" borderId="3" xfId="0" applyNumberFormat="1" applyFont="1" applyBorder="1" applyAlignment="1">
      <alignment horizontal="center" vertical="center"/>
    </xf>
    <xf numFmtId="176" fontId="4" fillId="2"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4" fillId="0" borderId="3" xfId="0" applyFont="1" applyBorder="1" applyAlignment="1">
      <alignment vertical="center" wrapText="1"/>
    </xf>
    <xf numFmtId="0" fontId="4" fillId="0" borderId="3" xfId="0" applyFont="1" applyBorder="1">
      <alignment vertical="center"/>
    </xf>
    <xf numFmtId="0" fontId="4" fillId="0" borderId="3" xfId="0" applyFont="1" applyBorder="1" applyAlignment="1">
      <alignment horizontal="center" vertical="center"/>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center" wrapText="1"/>
    </xf>
    <xf numFmtId="177" fontId="2" fillId="0" borderId="3" xfId="0" applyNumberFormat="1" applyFont="1" applyBorder="1" applyAlignment="1">
      <alignment horizontal="center" vertical="center"/>
    </xf>
    <xf numFmtId="0" fontId="4" fillId="0" borderId="3" xfId="0" applyFont="1" applyFill="1" applyBorder="1" applyAlignment="1">
      <alignment horizontal="center" vertical="top" wrapText="1"/>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10" fillId="0" borderId="0" xfId="0" applyFont="1" applyFill="1">
      <alignment vertical="center"/>
    </xf>
    <xf numFmtId="0" fontId="5" fillId="0" borderId="0" xfId="0" applyFont="1" applyFill="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7"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4" fillId="0" borderId="3" xfId="0" applyFont="1" applyFill="1" applyBorder="1">
      <alignment vertical="center"/>
    </xf>
    <xf numFmtId="0" fontId="4" fillId="0" borderId="3" xfId="0" applyFont="1" applyFill="1" applyBorder="1" applyAlignment="1">
      <alignment horizontal="left" vertical="top" wrapText="1"/>
    </xf>
    <xf numFmtId="177" fontId="2" fillId="0" borderId="3" xfId="0" applyNumberFormat="1" applyFont="1" applyFill="1" applyBorder="1" applyAlignment="1">
      <alignment horizontal="center" vertical="center"/>
    </xf>
    <xf numFmtId="0" fontId="4" fillId="0" borderId="3" xfId="0" applyFont="1" applyFill="1" applyBorder="1" applyAlignment="1">
      <alignment horizontal="center" vertical="top" wrapText="1"/>
    </xf>
    <xf numFmtId="0" fontId="0" fillId="0" borderId="3" xfId="0"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0"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8468;&#20214;3%20&#26032;&#22686;&#25918;&#23556;&#26816;&#26597;&#31867;&#21307;&#30103;&#26381;&#21153;&#39033;&#30446;&#25104;&#26412;&#23457;&#26680;&#349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24180;&#24037;&#20316;&#27719;&#24635;\1.&#21307;&#30103;&#26381;&#21153;&#20215;&#26684;&#39033;&#30446;\5.&#39033;&#30446;&#25351;&#21335;&#33853;&#22320;\1.&#37122;&#21307;&#20445;&#21457;&#12308;2025&#12309;29&#21495;%20&#30465;&#21307;&#30103;&#20445;&#38556;&#23616;%20%20&#30465;&#21355;&#29983;&#20581;&#24247;&#22996;&#21592;&#20250;&#20851;&#20110;&#20570;&#22909;&#20013;&#21307;&#38024;&#27861;&#31867;&#12289;&#20013;&#21307;&#22806;&#27835;&#31867;&#12289;&#20013;&#21307;&#31867;&#65288;&#28792;&#27861;&#12289;&#25300;&#32592;&#12289;&#25512;&#25343;&#65289;&#21450;&#25918;&#23556;&#26816;&#26597;&#31867;&#21307;&#30103;&#26381;&#21153;&#39033;&#30446;&#25972;&#21512;&#21644;&#20215;&#26684;&#35843;&#25972;&#30340;&#36890;&#30693;\1.&#30465;&#21307;&#30103;&#20445;&#38556;&#23616;%20%20&#30465;&#21355;&#29983;&#20581;&#24247;&#22996;&#21592;&#20250;&#20851;&#20110;&#20570;&#22909;&#20013;&#21307;&#38024;&#27861;&#31867;&#12289;&#20013;&#21307;&#22806;&#27835;&#31867;&#12289;&#20013;&#21307;&#31867;&#65288;&#28792;&#27861;&#12289;&#25300;&#32592;&#12289;&#25512;&#25343;&#65289;&#21450;&#25918;&#23556;&#26816;&#26597;&#31867;&#21307;&#30103;&#26381;&#21153;&#39033;&#30446;&#25972;&#21512;&#21644;&#20215;&#26684;&#35843;&#25972;&#30340;&#36890;&#30693;&#65288;&#37122;&#21307;&#20445;&#21457;&#12308;2025&#12309;29&#21495;&#65289;\&#38468;&#20214;3&#65306;&#26032;&#22686;&#25918;&#23556;&#26816;&#26597;&#31867;&#21307;&#30103;&#26381;&#21153;&#20215;&#26684;&#39033;&#30446;&#349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整合后对应关系"/>
      <sheetName val="新增放射检查类医疗服务价格项目成本审核表"/>
    </sheetNames>
    <sheetDataSet>
      <sheetData sheetId="0"/>
      <sheetData sheetId="1"/>
      <sheetData sheetId="2">
        <row r="5">
          <cell r="B5" t="str">
            <v>012301010010000</v>
          </cell>
          <cell r="C5" t="str">
            <v>X线摄影成像</v>
          </cell>
          <cell r="D5" t="str">
            <v>通过X线摄影（含
数字化），实现对患者投照部位的定位、X线成像及分析。</v>
          </cell>
          <cell r="E5" t="str">
            <v>所定价格涵盖摆位、摄影、成像、分析、出具报告、数字影像处理与上传存储（含数字方式）等步骤所需的人力资源、设备运转成本消耗与基本物质资源消耗。</v>
          </cell>
          <cell r="F5" t="str">
            <v>部位·体位</v>
          </cell>
          <cell r="G5" t="str">
            <v>01床旁X线摄影
11动态X线摄影
21影像拼接成像</v>
          </cell>
          <cell r="H5" t="str">
            <v>01人工智能辅助诊断
11口腔曲面体层成像</v>
          </cell>
          <cell r="I5" t="str">
            <v>从第二个体位开始按25元收取，每个部位摄影超过三个体位的，按三个体位收费。</v>
          </cell>
          <cell r="J5">
            <v>22.5</v>
          </cell>
          <cell r="K5">
            <v>4.14</v>
          </cell>
          <cell r="L5">
            <v>13.36</v>
          </cell>
          <cell r="M5">
            <v>40</v>
          </cell>
        </row>
        <row r="6">
          <cell r="B6" t="str">
            <v>012301010010001</v>
          </cell>
          <cell r="C6" t="str">
            <v>X线摄影成像-床旁X线摄影（加收）</v>
          </cell>
          <cell r="D6" t="str">
            <v>通过X线摄影（含数字化），实现对患者投照部位的定位、X线成像。</v>
          </cell>
        </row>
        <row r="6">
          <cell r="F6" t="str">
            <v>次</v>
          </cell>
        </row>
        <row r="6">
          <cell r="I6" t="str">
            <v>1.“床旁X线摄影”指患者因病情无法前往检查科室，需在病床旁完成X线摄影。
2.在同一次检查中，无论多少部位仅加收一次。</v>
          </cell>
        </row>
        <row r="6">
          <cell r="M6">
            <v>30</v>
          </cell>
        </row>
        <row r="7">
          <cell r="B7" t="str">
            <v>012301010010011</v>
          </cell>
          <cell r="C7" t="str">
            <v>X线摄影成像-动态X线摄影（加收）</v>
          </cell>
          <cell r="D7" t="str">
            <v>通过X线摄影（含数字化），实现对患者投照部位的定位、X线成像及分析。</v>
          </cell>
        </row>
        <row r="7">
          <cell r="F7" t="str">
            <v>次</v>
          </cell>
        </row>
        <row r="7">
          <cell r="M7">
            <v>36</v>
          </cell>
        </row>
        <row r="8">
          <cell r="B8" t="str">
            <v>012301010010021</v>
          </cell>
          <cell r="C8" t="str">
            <v>X线摄影成像-影像拼接成像（加收）</v>
          </cell>
          <cell r="D8" t="str">
            <v>通过X线摄影（含数字化），实现对患者投照部位的定位、X线成像及分析。</v>
          </cell>
        </row>
        <row r="8">
          <cell r="F8" t="str">
            <v>次</v>
          </cell>
        </row>
        <row r="8">
          <cell r="I8" t="str">
            <v>“影像拼接成像”指双下肢、脊柱全长等的X线摄影成像。</v>
          </cell>
        </row>
        <row r="8">
          <cell r="M8">
            <v>34.4</v>
          </cell>
        </row>
        <row r="9">
          <cell r="B9" t="str">
            <v>012301010010100</v>
          </cell>
          <cell r="C9" t="str">
            <v>X线摄影成像-人工智能辅助诊断（扩展）</v>
          </cell>
          <cell r="D9" t="str">
            <v>通过X线摄影（含数字化），实现对患者投照部位的定位、X线成像及分析。</v>
          </cell>
          <cell r="E9" t="str">
            <v>所定价格涵盖摆位、摄影、成像、分析、出具报告、数字影像处理与上传存储（含数字方式）等步骤所需的人力资源、设备运转成本消耗与基本物质资源消耗。</v>
          </cell>
          <cell r="F9" t="str">
            <v>部位·体位</v>
          </cell>
        </row>
        <row r="9">
          <cell r="M9">
            <v>40</v>
          </cell>
        </row>
        <row r="10">
          <cell r="B10" t="str">
            <v>012301010011100</v>
          </cell>
          <cell r="C10" t="str">
            <v>X线摄影成像-口腔曲面体层成像（扩展）</v>
          </cell>
          <cell r="D10" t="str">
            <v>通过X线摄影（含数字化），实现对患者投照部位的定位、X线成像及分析。</v>
          </cell>
          <cell r="E10" t="str">
            <v>所定价格涵盖摆位、摄影、成像、分析、出具报告、数字影像处理与上传存储（含数字方式）等步骤所需的人力资源、设备运转成本消耗与基本物质资源消耗。</v>
          </cell>
          <cell r="F10" t="str">
            <v>部位·体位</v>
          </cell>
        </row>
        <row r="10">
          <cell r="M10">
            <v>40</v>
          </cell>
        </row>
        <row r="11">
          <cell r="B11" t="str">
            <v>012301010020000</v>
          </cell>
          <cell r="C11" t="str">
            <v>X线摄影成像（牙片）</v>
          </cell>
          <cell r="D11" t="str">
            <v>通过X线摄影（含数字化），实现对范围牙齿的X线成像及分析。</v>
          </cell>
          <cell r="E11" t="str">
            <v>所定价格涵盖摆位、摄影、成像、分析、出具报告、数字影像处理与上传存储（含数字方式）等步骤所需的人力资源、设备运转成本消耗与基本物质资源消耗。</v>
          </cell>
          <cell r="F11" t="str">
            <v>部位</v>
          </cell>
        </row>
        <row r="11">
          <cell r="H11" t="str">
            <v>01人工智能辅助诊断</v>
          </cell>
          <cell r="I11" t="str">
            <v>部位的定义为：切牙、前磨牙和磨牙，以两个牙位为一个部位；尖牙，以单牙位为一个部位。</v>
          </cell>
          <cell r="J11">
            <v>6.1</v>
          </cell>
          <cell r="K11">
            <v>3.95</v>
          </cell>
          <cell r="L11">
            <v>3.55</v>
          </cell>
          <cell r="M11">
            <v>13.6</v>
          </cell>
        </row>
        <row r="12">
          <cell r="B12" t="str">
            <v>012301010020100</v>
          </cell>
          <cell r="C12" t="str">
            <v>X线摄影成像（牙片）-人工智能辅助诊断（扩展）</v>
          </cell>
          <cell r="D12" t="str">
            <v>通过X线摄影（含数字化），实现对范围牙齿的X线成像及分析。</v>
          </cell>
          <cell r="E12" t="str">
            <v>所定价格涵盖摆位、摄影、成像、分析、出具报告、数字影像处理与上传存储（含数字方式）等步骤所需的人力资源、设备运转成本消耗与基本物质资源消耗。</v>
          </cell>
          <cell r="F12" t="str">
            <v>部位</v>
          </cell>
        </row>
        <row r="12">
          <cell r="M12">
            <v>13.6</v>
          </cell>
        </row>
        <row r="13">
          <cell r="B13" t="str">
            <v>012301010030000</v>
          </cell>
          <cell r="C13" t="str">
            <v>X线摄影成像（乳腺）</v>
          </cell>
          <cell r="D13" t="str">
            <v>通过X线摄影（含数字化），实现患者的乳腺X线成像及分析。</v>
          </cell>
          <cell r="E13" t="str">
            <v>所定价格涵盖摆位、摄影、成像、分析、出具报告、数字影像处理与上传存储（含数字方式）等步骤所需的人力资源、设备运转成本消耗与基本物质资源消耗。</v>
          </cell>
          <cell r="F13" t="str">
            <v>单侧</v>
          </cell>
        </row>
        <row r="13">
          <cell r="H13" t="str">
            <v>01人工智能辅助诊断</v>
          </cell>
        </row>
        <row r="13">
          <cell r="J13">
            <v>25.4</v>
          </cell>
          <cell r="K13">
            <v>4.33</v>
          </cell>
          <cell r="L13">
            <v>35.87</v>
          </cell>
          <cell r="M13">
            <v>65.6</v>
          </cell>
        </row>
        <row r="14">
          <cell r="B14" t="str">
            <v>012301010030100</v>
          </cell>
          <cell r="C14" t="str">
            <v>X线摄影成像（乳腺）-人工智能辅助诊断（扩展）</v>
          </cell>
          <cell r="D14" t="str">
            <v>通过X线摄影（含数字化），实现患者的乳腺X线成像及分析。</v>
          </cell>
          <cell r="E14" t="str">
            <v>所定价格涵盖摆位、摄影、成像、分析、出具报告、数字影像处理与上传存储（含数字方式）等步骤所需的人力资源、设备运转成本消耗与基本物质资源消耗。</v>
          </cell>
          <cell r="F14" t="str">
            <v>单侧</v>
          </cell>
        </row>
        <row r="14">
          <cell r="M14">
            <v>65.6</v>
          </cell>
        </row>
        <row r="15">
          <cell r="B15" t="str">
            <v>012301010040000</v>
          </cell>
          <cell r="C15" t="str">
            <v>X线造影成像</v>
          </cell>
          <cell r="D15" t="str">
            <v>通过X线摄影，对经口服、注射或灌肠方式引入对比剂后的消化道、鼻窦、泪道等各类腔道的形态及功能进行成像及分析（不含穿刺/插管）。</v>
          </cell>
          <cell r="E15" t="str">
            <v>所定价格涵盖摆位、对比剂引入、观察、成像、分析、出具报告、数字影像处理与上传存储（含数字方式）等步骤所需的人力资源、设备运转成本消耗与基本物质资源消耗。</v>
          </cell>
          <cell r="F15" t="str">
            <v>次</v>
          </cell>
          <cell r="G15" t="str">
            <v>01全消化道造影</v>
          </cell>
          <cell r="H15" t="str">
            <v>01人工智能辅助诊断
11泪道造影
12T管造影</v>
          </cell>
        </row>
        <row r="15">
          <cell r="J15">
            <v>38.5</v>
          </cell>
          <cell r="K15">
            <v>7.14</v>
          </cell>
          <cell r="L15">
            <v>50.36</v>
          </cell>
          <cell r="M15">
            <v>96</v>
          </cell>
        </row>
        <row r="16">
          <cell r="B16" t="str">
            <v>012301010040001</v>
          </cell>
          <cell r="C16" t="str">
            <v>X线造影成像-全消化道造影（加收）</v>
          </cell>
          <cell r="D16" t="str">
            <v>通过X线摄影，对经口服、注射或灌肠方式引入对比剂后的消化道、鼻窦、泪道等各类腔道的形态及功能进行成像及分析（不含穿刺/插管）。</v>
          </cell>
        </row>
        <row r="16">
          <cell r="F16" t="str">
            <v>次</v>
          </cell>
        </row>
        <row r="16">
          <cell r="M16">
            <v>52.8</v>
          </cell>
        </row>
        <row r="17">
          <cell r="B17" t="str">
            <v>012301010040100</v>
          </cell>
          <cell r="C17" t="str">
            <v>X线造影成像-人工智能辅助诊断（扩展）</v>
          </cell>
          <cell r="D17" t="str">
            <v>通过X线摄影，对经口服、注射或灌肠方式引入对比剂后的消化道、鼻窦、泪道等各类腔道的形态及功能进行成像及分析（不含穿刺/插管）。</v>
          </cell>
          <cell r="E17" t="str">
            <v>所定价格涵盖摆位、对比剂引入、观察、成像、分析、出具报告、数字影像处理与上传存储（含数字方式）等步骤所需的人力资源、设备运转成本消耗与基本物质资源消耗。</v>
          </cell>
          <cell r="F17" t="str">
            <v>次</v>
          </cell>
        </row>
        <row r="17">
          <cell r="M17">
            <v>96</v>
          </cell>
        </row>
        <row r="18">
          <cell r="B18" t="str">
            <v>012301010041100</v>
          </cell>
          <cell r="C18" t="str">
            <v>X线造影成像-泪道造影（扩展）</v>
          </cell>
          <cell r="D18" t="str">
            <v>通过X线摄影，对经口服、注射或灌肠方式引入对比剂后的消化道、鼻窦、泪道等各类腔道的形态及功能进行成像及分析（不含穿刺/插管）。</v>
          </cell>
          <cell r="E18" t="str">
            <v>所定价格涵盖摆位、对比剂引入、观察、成像、分析、出具报告、数字影像处理与上传存储（含数字方式）等步骤所需的人力资源、设备运转成本消耗与基本物质资源消耗。</v>
          </cell>
          <cell r="F18" t="str">
            <v>次</v>
          </cell>
        </row>
        <row r="18">
          <cell r="M18">
            <v>96</v>
          </cell>
        </row>
        <row r="19">
          <cell r="B19" t="str">
            <v>012301010041200</v>
          </cell>
          <cell r="C19" t="str">
            <v>X线造影成像-T管造影（扩展）</v>
          </cell>
          <cell r="D19" t="str">
            <v>通过X线摄影，对经口服、注射或灌肠方式引入对比剂后的消化道、鼻窦、泪道等各类腔道的形态及功能进行成像及分析（不含穿刺/插管）。</v>
          </cell>
          <cell r="E19" t="str">
            <v>所定价格涵盖摆位、对比剂引入、观察、成像、分析、出具报告、数字影像处理与上传存储（含数字方式）等步骤所需的人力资源、设备运转成本消耗与基本物质资源消耗。</v>
          </cell>
          <cell r="F19" t="str">
            <v>次</v>
          </cell>
        </row>
        <row r="19">
          <cell r="M19">
            <v>96</v>
          </cell>
        </row>
        <row r="20">
          <cell r="B20" t="str">
            <v>012301020010000</v>
          </cell>
          <cell r="C20" t="str">
            <v>计算机体层成像（CT）平扫</v>
          </cell>
          <cell r="D20" t="str">
            <v>通过计算机体层成像（CT）平扫，实现患者检查部位的成像及分析。</v>
          </cell>
          <cell r="E20" t="str">
            <v>所定价格涵盖摆位、扫描成像、分析、出具报告、数字影像处理与上传存储（含数字方式）等步骤所需的人力资源、设备运转成本消耗与基本物质资源消耗。</v>
          </cell>
          <cell r="F20" t="str">
            <v>部位</v>
          </cell>
          <cell r="G20" t="str">
            <v>01能量成像
11薄层扫描
21冠脉钙化积分</v>
          </cell>
          <cell r="H20" t="str">
            <v>01人工智能辅助诊断
11口腔颌面锥形束CT（CBCT）</v>
          </cell>
          <cell r="I20" t="str">
            <v>同一次检查超过3个部位的，按3个部位收费。</v>
          </cell>
          <cell r="J20">
            <v>45.5</v>
          </cell>
          <cell r="K20">
            <v>3.68000000000001</v>
          </cell>
          <cell r="L20">
            <v>118.82</v>
          </cell>
          <cell r="M20">
            <v>168</v>
          </cell>
        </row>
        <row r="21">
          <cell r="B21" t="str">
            <v>012301020010001</v>
          </cell>
          <cell r="C21" t="str">
            <v>计算机体层成像（CT）平扫-能量成像（加收）</v>
          </cell>
          <cell r="D21" t="str">
            <v>通过计算机体层成像（CT）平扫，实现患者检查部位的能量成像及分析。</v>
          </cell>
        </row>
        <row r="21">
          <cell r="F21" t="str">
            <v>次</v>
          </cell>
        </row>
        <row r="21">
          <cell r="I21" t="str">
            <v>在同一次检查中，无论多少部位仅加收一次。</v>
          </cell>
        </row>
        <row r="21">
          <cell r="M21">
            <v>44</v>
          </cell>
        </row>
        <row r="22">
          <cell r="B22" t="str">
            <v>012301020010011</v>
          </cell>
          <cell r="C22" t="str">
            <v>计算机体层成像（CT）平扫-薄层扫描（加收）</v>
          </cell>
          <cell r="D22" t="str">
            <v>通过计算机体层成像（CT）平扫，实现患者检查部位的成像及薄层扫描分析。</v>
          </cell>
        </row>
        <row r="22">
          <cell r="F22" t="str">
            <v>次</v>
          </cell>
        </row>
        <row r="22">
          <cell r="I22" t="str">
            <v>在同一次检查中，无论多少部位仅加收一次。</v>
          </cell>
        </row>
        <row r="22">
          <cell r="M22">
            <v>40</v>
          </cell>
        </row>
        <row r="23">
          <cell r="B23" t="str">
            <v>012301020010021</v>
          </cell>
          <cell r="C23" t="str">
            <v>计算机体层成像（CT）平扫-冠脉钙化积分（加收）</v>
          </cell>
          <cell r="D23" t="str">
            <v>通过计算机体层成像（CT）平扫，实现患者检查部位的成像及冠脉钙化积分分析。</v>
          </cell>
        </row>
        <row r="23">
          <cell r="F23" t="str">
            <v>次</v>
          </cell>
        </row>
        <row r="23">
          <cell r="M23">
            <v>32</v>
          </cell>
        </row>
        <row r="24">
          <cell r="B24" t="str">
            <v>012301020010100</v>
          </cell>
          <cell r="C24" t="str">
            <v>计算机体层成像（CT）平扫-人工智能辅助诊断（扩展）</v>
          </cell>
          <cell r="D24" t="str">
            <v>通过计算机体层成像（CT）平扫，实现患者检查部位的成像及分析。</v>
          </cell>
          <cell r="E24" t="str">
            <v>所定价格涵盖摆位、扫描成像、分析、出具报告、数字影像处理与上传存储（含数字方式）等步骤所需的人力资源、设备运转成本消耗与基本物质资源消耗。</v>
          </cell>
          <cell r="F24" t="str">
            <v>部位</v>
          </cell>
        </row>
        <row r="24">
          <cell r="M24">
            <v>168</v>
          </cell>
        </row>
        <row r="25">
          <cell r="B25" t="str">
            <v>012301020011100</v>
          </cell>
          <cell r="C25" t="str">
            <v>计算机体层成像（CT）平扫-口腔颌面锥形束CT（CBCT）（扩展）</v>
          </cell>
          <cell r="D25" t="str">
            <v>通过口腔颌面锥形束CT，实现患者检查部位的成像及分析。</v>
          </cell>
          <cell r="E25" t="str">
            <v>所定价格涵盖摆位、扫描成像、分析、出具报告、数字影像处理与上传存储（含数字方式）等步骤所需的人力资源、设备运转成本消耗与基本物质资源消耗。</v>
          </cell>
          <cell r="F25" t="str">
            <v>次</v>
          </cell>
        </row>
        <row r="25">
          <cell r="M25">
            <v>168</v>
          </cell>
        </row>
        <row r="26">
          <cell r="B26" t="str">
            <v>012301020020000</v>
          </cell>
          <cell r="C26" t="str">
            <v>计算机体层成像（CT）增强</v>
          </cell>
          <cell r="D26" t="str">
            <v>通过计算机体层成像（CT）增强扫描，对使用对比剂后的检查部位进行成像及分析。</v>
          </cell>
          <cell r="E26" t="str">
            <v>所定价格涵盖摆位、对比剂注射、扫描成像、分析、出具报告、数字影像处理与上传存储（含数字方式）等步骤所需的人力资源和基本物质资源消耗。</v>
          </cell>
          <cell r="F26" t="str">
            <v>部位</v>
          </cell>
          <cell r="G26" t="str">
            <v>01能量成像
11薄层扫描</v>
          </cell>
          <cell r="H26" t="str">
            <v>01人工智能辅助诊断
11延迟显像</v>
          </cell>
          <cell r="I26" t="str">
            <v>1.同一部位平扫后立即行增强扫描的，增强扫描按50%收取；
2.同一次检查超过3个部位的，按3个部位收费。</v>
          </cell>
          <cell r="J26">
            <v>48.5</v>
          </cell>
          <cell r="K26">
            <v>17.81</v>
          </cell>
          <cell r="L26">
            <v>162.49</v>
          </cell>
          <cell r="M26">
            <v>228.8</v>
          </cell>
        </row>
        <row r="27">
          <cell r="B27" t="str">
            <v>012301020020001</v>
          </cell>
          <cell r="C27" t="str">
            <v>计算机体层成像（CT）增强-能量成像（加收）</v>
          </cell>
          <cell r="D27" t="str">
            <v>通过计算机体层成像（CT）增强扫描，对使用对比剂后的检查部位进行能量成像及分析。</v>
          </cell>
        </row>
        <row r="27">
          <cell r="F27" t="str">
            <v>次</v>
          </cell>
        </row>
        <row r="27">
          <cell r="I27" t="str">
            <v>在同一次检查中，无论多少部位仅加收一次。</v>
          </cell>
        </row>
        <row r="27">
          <cell r="M27">
            <v>44</v>
          </cell>
        </row>
        <row r="28">
          <cell r="B28" t="str">
            <v>012301020020011</v>
          </cell>
          <cell r="C28" t="str">
            <v>计算机体层成像（CT）增强-薄层扫描（加收）</v>
          </cell>
          <cell r="D28" t="str">
            <v>通过计算机体层成像（CT）增强扫描，对使用对比剂后的检查部位进行成像及薄层扫描分析。</v>
          </cell>
        </row>
        <row r="28">
          <cell r="F28" t="str">
            <v>次</v>
          </cell>
        </row>
        <row r="28">
          <cell r="I28" t="str">
            <v>在同一次检查中，无论多少部位仅加收一次。</v>
          </cell>
        </row>
        <row r="28">
          <cell r="M28">
            <v>44</v>
          </cell>
        </row>
        <row r="29">
          <cell r="B29" t="str">
            <v>012301020020100</v>
          </cell>
          <cell r="C29" t="str">
            <v>计算机体层成像（CT）增强-人工智能辅助诊断（扩展）</v>
          </cell>
          <cell r="D29" t="str">
            <v>通过计算机体层成像（CT）增强扫描，对使用对比剂后的检查部位进行成像及分析。</v>
          </cell>
          <cell r="E29" t="str">
            <v>所定价格涵盖摆位、对比剂注射、扫描成像、分析、出具报告、数字影像处理与上传存储（含数字方式）等步骤所需的人力资源和基本物质资源消耗。</v>
          </cell>
          <cell r="F29" t="str">
            <v>部位</v>
          </cell>
        </row>
        <row r="29">
          <cell r="M29">
            <v>228.8</v>
          </cell>
        </row>
        <row r="30">
          <cell r="B30" t="str">
            <v>012301020021100</v>
          </cell>
          <cell r="C30" t="str">
            <v>计算机体层成像（CT）增强-延迟显像（扩展）</v>
          </cell>
          <cell r="D30" t="str">
            <v>通过计算机体层成像（CT）增强扫描结合延迟显像，对使用对比剂后的检查部位进行及分析。</v>
          </cell>
          <cell r="E30" t="str">
            <v>所定价格涵盖摆位、对比剂注射、扫描成像、分析、出具报告、数字影像处理与上传存储（含数字方式）等步骤所需的人力资源和基本物质资源消耗。</v>
          </cell>
          <cell r="F30" t="str">
            <v>部位</v>
          </cell>
        </row>
        <row r="30">
          <cell r="M30">
            <v>228.8</v>
          </cell>
        </row>
        <row r="31">
          <cell r="B31" t="str">
            <v>012301020030000</v>
          </cell>
          <cell r="C31" t="str">
            <v>计算机体层（CT）造影成像（血管）</v>
          </cell>
          <cell r="D31" t="str">
            <v>通过CT增强扫描，对使用对比剂后的血管进行成像及分析。</v>
          </cell>
          <cell r="E31" t="str">
            <v>所定价格涵盖摆位、对比剂注射、扫描成像、分析、出具报告、数字影像处理与上传存储（含数字方式）等步骤所需的人力资源和基本物质资源消耗。</v>
          </cell>
          <cell r="F31" t="str">
            <v>血管</v>
          </cell>
          <cell r="G31" t="str">
            <v>01能量成像</v>
          </cell>
          <cell r="H31" t="str">
            <v>01人工智能辅助诊断</v>
          </cell>
          <cell r="I31" t="str">
            <v>最高收费不超过2根血管。</v>
          </cell>
          <cell r="J31">
            <v>118</v>
          </cell>
          <cell r="K31">
            <v>19.15</v>
          </cell>
          <cell r="L31">
            <v>320.45</v>
          </cell>
          <cell r="M31">
            <v>457.6</v>
          </cell>
        </row>
        <row r="32">
          <cell r="B32" t="str">
            <v>012301020030001</v>
          </cell>
          <cell r="C32" t="str">
            <v>计算机体层（CT）造影成像（血管）-能量成像（加收）</v>
          </cell>
          <cell r="D32" t="str">
            <v>通过CT增强扫描，对使用对比剂后的血管进行能量成像及分析。</v>
          </cell>
        </row>
        <row r="32">
          <cell r="F32" t="str">
            <v>次</v>
          </cell>
        </row>
        <row r="32">
          <cell r="M32">
            <v>44</v>
          </cell>
        </row>
        <row r="33">
          <cell r="B33" t="str">
            <v>012301020030100</v>
          </cell>
          <cell r="C33" t="str">
            <v>计算机体层（CT）造影成像（血管）-人工智能辅助诊断（扩展）</v>
          </cell>
          <cell r="D33" t="str">
            <v>通过CT增强扫描，对使用对比剂后的血管进行成像及分析。</v>
          </cell>
          <cell r="E33" t="str">
            <v>所定价格涵盖摆位、对比剂注射、扫描成像、分析、出具报告、数字影像处理与上传存储（含数字方式）等步骤所需的人力资源和基本物质资源消耗。</v>
          </cell>
          <cell r="F33" t="str">
            <v>血管</v>
          </cell>
        </row>
        <row r="33">
          <cell r="M33">
            <v>457.6</v>
          </cell>
        </row>
        <row r="34">
          <cell r="B34" t="str">
            <v>012301020040000</v>
          </cell>
          <cell r="C34" t="str">
            <v>计算机体层（CT）灌注成像</v>
          </cell>
          <cell r="D34" t="str">
            <v>通过连续CT扫描，对使用对比剂后局部组织血流进行灌注成像及分析。</v>
          </cell>
          <cell r="E34" t="str">
            <v>所定价格涵盖摆位、对比剂注射、连续扫描成像、分析、出具报告、数字影像处理与上传存储（含数字方式）等步骤所需的人力资源和基本物质资源消耗。</v>
          </cell>
          <cell r="F34" t="str">
            <v>脏器</v>
          </cell>
          <cell r="G34" t="str">
            <v>01心电门控</v>
          </cell>
          <cell r="H34" t="str">
            <v>01人工智能辅助诊断</v>
          </cell>
        </row>
        <row r="34">
          <cell r="J34">
            <v>82.1</v>
          </cell>
          <cell r="K34">
            <v>22.07</v>
          </cell>
          <cell r="L34">
            <v>295.83</v>
          </cell>
          <cell r="M34">
            <v>400</v>
          </cell>
        </row>
        <row r="35">
          <cell r="B35" t="str">
            <v>012301020040001</v>
          </cell>
          <cell r="C35" t="str">
            <v>计算机体层（CT）灌注成像-心电门控（加收）</v>
          </cell>
          <cell r="D35" t="str">
            <v>通过连续CT扫描结合心电门控，对使用对比剂后局部组织血流进行灌注成像及分析。</v>
          </cell>
        </row>
        <row r="35">
          <cell r="F35" t="str">
            <v>次</v>
          </cell>
        </row>
        <row r="35">
          <cell r="M35">
            <v>12</v>
          </cell>
        </row>
        <row r="36">
          <cell r="B36" t="str">
            <v>012301020040100</v>
          </cell>
          <cell r="C36" t="str">
            <v>计算机体层（CT）灌注成像-人工智能辅助诊断（扩展）</v>
          </cell>
          <cell r="D36" t="str">
            <v>通过连续CT扫描，对使用对比剂后局部组织血流进行灌注成像及分析。</v>
          </cell>
          <cell r="E36" t="str">
            <v>所定价格涵盖摆位、对比剂注射、连续扫描成像、分析、出具报告、数字影像处理与上传存储（含数字方式）等步骤所需的人力资源和基本物质资源消耗。</v>
          </cell>
          <cell r="F36" t="str">
            <v>脏器</v>
          </cell>
        </row>
        <row r="36">
          <cell r="M36">
            <v>400</v>
          </cell>
        </row>
        <row r="37">
          <cell r="B37" t="str">
            <v>012301030010000</v>
          </cell>
          <cell r="C37" t="str">
            <v>磁共振（MR）平扫</v>
          </cell>
          <cell r="D37" t="str">
            <v>通过磁共振平扫，实现患者检查部位的成像及分析。</v>
          </cell>
          <cell r="E37" t="str">
            <v>所定价格涵盖摆位、扫描成像、分析、出具报告、数字影像处理与上传存储（含数字方式）等步骤所需的人力资源、设备运转成本消耗与基本物质资源消耗。</v>
          </cell>
          <cell r="F37" t="str">
            <v>部位</v>
          </cell>
          <cell r="G37" t="str">
            <v>01特殊方式成像
11复杂成像
21呼吸门控</v>
          </cell>
          <cell r="H37" t="str">
            <v>01人工智能辅助诊断</v>
          </cell>
          <cell r="I37" t="str">
            <v>1.复杂成像指对心脏、胎儿进行磁共振平扫成像。
2.同一次检查超过3个部位的，按3个部位收费。</v>
          </cell>
          <cell r="J37">
            <v>118</v>
          </cell>
          <cell r="K37">
            <v>6.66000000000003</v>
          </cell>
          <cell r="L37">
            <v>275.34</v>
          </cell>
          <cell r="M37">
            <v>400</v>
          </cell>
        </row>
        <row r="38">
          <cell r="B38" t="str">
            <v>012301030010001</v>
          </cell>
          <cell r="C38" t="str">
            <v>磁共振（MR）平扫-特殊方式成像（加收）</v>
          </cell>
          <cell r="D38" t="str">
            <v>通过磁共振平扫，实现患者检查部位的特殊方式成像及分析。</v>
          </cell>
        </row>
        <row r="38">
          <cell r="F38" t="str">
            <v>项</v>
          </cell>
        </row>
        <row r="38">
          <cell r="I38" t="str">
            <v>1.使用同一成像方式仅加收一次；
2.不同成像方式可累计计费。</v>
          </cell>
        </row>
        <row r="38">
          <cell r="M38">
            <v>48</v>
          </cell>
        </row>
        <row r="39">
          <cell r="B39" t="str">
            <v>012301030010011</v>
          </cell>
          <cell r="C39" t="str">
            <v>磁共振（MR）平扫-复杂成像（加收）</v>
          </cell>
          <cell r="D39" t="str">
            <v>通过磁共振平扫，实现患者检查部位的复杂成像及分析。</v>
          </cell>
        </row>
        <row r="39">
          <cell r="F39" t="str">
            <v>次</v>
          </cell>
        </row>
        <row r="39">
          <cell r="I39" t="str">
            <v>复杂成像指对心脏、胎儿进行磁共振平扫成像。</v>
          </cell>
        </row>
        <row r="39">
          <cell r="M39">
            <v>80</v>
          </cell>
        </row>
        <row r="40">
          <cell r="B40" t="str">
            <v>012301030010021</v>
          </cell>
          <cell r="C40" t="str">
            <v>磁共振（MR）平扫-呼吸门控（加收）</v>
          </cell>
          <cell r="D40" t="str">
            <v>通过磁共振平扫结合呼吸门控，实现患者检查部位的成像及分析。</v>
          </cell>
        </row>
        <row r="40">
          <cell r="F40" t="str">
            <v>次</v>
          </cell>
        </row>
        <row r="40">
          <cell r="M40">
            <v>17.6</v>
          </cell>
        </row>
        <row r="41">
          <cell r="B41" t="str">
            <v>012301030010100</v>
          </cell>
          <cell r="C41" t="str">
            <v>磁共振（MR）平扫-人工智能辅助诊断（扩展）</v>
          </cell>
          <cell r="D41" t="str">
            <v>通过磁共振平扫，实现患者检查部位的成像及分析。</v>
          </cell>
          <cell r="E41" t="str">
            <v>所定价格涵盖摆位、扫描成像、分析、出具报告、数字影像处理与上传存储（含数字方式）等步骤所需的人力资源、设备运转成本消耗与基本物质资源消耗。</v>
          </cell>
          <cell r="F41" t="str">
            <v>部位</v>
          </cell>
        </row>
        <row r="41">
          <cell r="M41">
            <v>400</v>
          </cell>
        </row>
        <row r="42">
          <cell r="B42" t="str">
            <v>012301030020000</v>
          </cell>
          <cell r="C42" t="str">
            <v>磁共振（MR）增强</v>
          </cell>
          <cell r="D42" t="str">
            <v>通过磁共振增强扫描，对使用对比剂后的检查部位进行成像及分析。</v>
          </cell>
          <cell r="E42" t="str">
            <v>所定价格涵盖穿刺、摆位、对比剂注射、扫描成像、分析、出具报告、数字影像处理与上传存储（含数字方式）等步骤所需的人力资源、设备运转成本消耗与基本物质资源消耗。</v>
          </cell>
          <cell r="F42" t="str">
            <v>部位</v>
          </cell>
          <cell r="G42" t="str">
            <v>01特殊方式成像
11心脏
21呼吸门控</v>
          </cell>
          <cell r="H42" t="str">
            <v>01人工智能辅助诊断</v>
          </cell>
          <cell r="I42" t="str">
            <v>1.同一部位平扫后立即行增强扫描的，增强扫描按50%收取；
2.同一次检查超过3个部位的，按3个部位收费。</v>
          </cell>
          <cell r="J42">
            <v>112.5</v>
          </cell>
          <cell r="K42">
            <v>21.82</v>
          </cell>
          <cell r="L42">
            <v>305.68</v>
          </cell>
          <cell r="M42">
            <v>440</v>
          </cell>
        </row>
        <row r="43">
          <cell r="B43" t="str">
            <v>012301030020001</v>
          </cell>
          <cell r="C43" t="str">
            <v>磁共振（MR）增强-特殊方式成像（加收）</v>
          </cell>
          <cell r="D43" t="str">
            <v>通过磁共振增强扫描，对使用对比剂后的检查部位进行特殊方式成像及分析。</v>
          </cell>
        </row>
        <row r="43">
          <cell r="F43" t="str">
            <v>项</v>
          </cell>
        </row>
        <row r="43">
          <cell r="I43" t="str">
            <v>1.使用同一成像方式仅加收一次；
2.不同成像方式可累计计费。</v>
          </cell>
        </row>
        <row r="43">
          <cell r="M43">
            <v>48</v>
          </cell>
        </row>
        <row r="44">
          <cell r="B44" t="str">
            <v>012301030020011</v>
          </cell>
          <cell r="C44" t="str">
            <v>磁共振（MR）增强-心脏（加收）</v>
          </cell>
          <cell r="D44" t="str">
            <v>通过磁共振增强扫描，对使用对比剂后的心脏部位进行成像及分析。</v>
          </cell>
        </row>
        <row r="44">
          <cell r="F44" t="str">
            <v>次</v>
          </cell>
        </row>
        <row r="44">
          <cell r="M44">
            <v>80</v>
          </cell>
        </row>
        <row r="45">
          <cell r="B45" t="str">
            <v>012301030020021</v>
          </cell>
          <cell r="C45" t="str">
            <v>磁共振（MR）增强-呼吸门控（加收）</v>
          </cell>
          <cell r="D45" t="str">
            <v>通过磁共振增强扫描结合呼吸门控，对使用对比剂后的检查部位进行成像及分析。</v>
          </cell>
        </row>
        <row r="45">
          <cell r="F45" t="str">
            <v>次</v>
          </cell>
        </row>
        <row r="45">
          <cell r="M45">
            <v>17.6</v>
          </cell>
        </row>
        <row r="46">
          <cell r="B46" t="str">
            <v>012301030020100</v>
          </cell>
          <cell r="C46" t="str">
            <v>磁共振（MR）增强-人工智能辅助诊断（扩展）</v>
          </cell>
          <cell r="D46" t="str">
            <v>通过磁共振增强扫描，对使用对比剂后的检查部位进行成像及分析。</v>
          </cell>
          <cell r="E46" t="str">
            <v>所定价格涵盖穿刺、摆位、对比剂注射、扫描成像、分析、出具报告、数字影像处理与上传存储（含数字方式）等步骤所需的人力资源、设备运转成本消耗与基本物质资源消耗。</v>
          </cell>
          <cell r="F46" t="str">
            <v>部位</v>
          </cell>
        </row>
        <row r="46">
          <cell r="M46">
            <v>440</v>
          </cell>
        </row>
        <row r="47">
          <cell r="B47" t="str">
            <v>012301030030000</v>
          </cell>
          <cell r="C47" t="str">
            <v>磁共振（MR）平扫成像（血管）</v>
          </cell>
          <cell r="D47" t="str">
            <v>通过磁共振平扫，对血管进行成像及分析。</v>
          </cell>
          <cell r="E47" t="str">
            <v>所定价格涵盖摆位、扫描成像、分析、出具报告、数字影像处理与上传存储（含数字方式）等步骤所需的人力资源、设备运转成本消耗与基本物质资源消耗。</v>
          </cell>
          <cell r="F47" t="str">
            <v>血管</v>
          </cell>
          <cell r="G47" t="str">
            <v>01高分辨率血管壁成像
11呼吸门控</v>
          </cell>
          <cell r="H47" t="str">
            <v>01人工智能辅助诊断</v>
          </cell>
          <cell r="I47" t="str">
            <v>最高收费不超过2根血管。</v>
          </cell>
          <cell r="J47">
            <v>129.5</v>
          </cell>
          <cell r="K47">
            <v>4.41000000000003</v>
          </cell>
          <cell r="L47">
            <v>298.09</v>
          </cell>
          <cell r="M47">
            <v>432</v>
          </cell>
        </row>
        <row r="48">
          <cell r="B48" t="str">
            <v>012301030030001</v>
          </cell>
          <cell r="C48" t="str">
            <v>磁共振（MR）平扫成像（血管）-高分辨率血管壁成像（加收）</v>
          </cell>
          <cell r="D48" t="str">
            <v>通过磁共振平扫，对血管壁进行高分辨率成像及分析。</v>
          </cell>
        </row>
        <row r="48">
          <cell r="F48" t="str">
            <v>血管</v>
          </cell>
        </row>
        <row r="48">
          <cell r="M48">
            <v>44</v>
          </cell>
        </row>
        <row r="49">
          <cell r="B49" t="str">
            <v>012301030030011</v>
          </cell>
          <cell r="C49" t="str">
            <v>磁共振（MR）平扫成像（血管）-呼吸门控（加收）</v>
          </cell>
          <cell r="D49" t="str">
            <v>通过磁共振平扫结合呼吸门控，对血管进行成像及分析。</v>
          </cell>
        </row>
        <row r="49">
          <cell r="F49" t="str">
            <v>次</v>
          </cell>
        </row>
        <row r="49">
          <cell r="M49">
            <v>17.6</v>
          </cell>
        </row>
        <row r="50">
          <cell r="B50" t="str">
            <v>012301030030100</v>
          </cell>
          <cell r="C50" t="str">
            <v>磁共振（MR）平扫成像（血管）-人工智能辅助诊断（扩展）</v>
          </cell>
          <cell r="D50" t="str">
            <v>通过磁共振平扫，对血管进行成像及分析。</v>
          </cell>
          <cell r="E50" t="str">
            <v>所定价格涵盖摆位、扫描成像、分析、出具报告、数字影像处理与上传存储（含数字方式）等步骤所需的人力资源、设备运转成本消耗与基本物质资源消耗。</v>
          </cell>
          <cell r="F50" t="str">
            <v>血管</v>
          </cell>
        </row>
        <row r="50">
          <cell r="M50">
            <v>432</v>
          </cell>
        </row>
        <row r="51">
          <cell r="B51" t="str">
            <v>012301030040000</v>
          </cell>
          <cell r="C51" t="str">
            <v>磁共振（MR）增强成像（血管）</v>
          </cell>
          <cell r="D51" t="str">
            <v>通过磁共振扫描，注射对比剂后对血管进行成像及分析。</v>
          </cell>
          <cell r="E51" t="str">
            <v>所定价格涵盖穿刺、摆位、对比剂注射、扫描成像、分析、出具报告、数字影像处理与上传存储（含数字方式）等步骤所需的人力资源、设备运转成本消耗与基本物质资源消耗。</v>
          </cell>
          <cell r="F51" t="str">
            <v>血管</v>
          </cell>
          <cell r="G51" t="str">
            <v>01高分辨率血管壁成像
11呼吸门控
21冠状动脉</v>
          </cell>
          <cell r="H51" t="str">
            <v>01人工智能辅助诊断</v>
          </cell>
          <cell r="I51" t="str">
            <v>1.同一部位平扫后立即行增强成像的，增强扫描按50%收取；
2.最高收费不超过2根血管。</v>
          </cell>
          <cell r="J51">
            <v>109</v>
          </cell>
          <cell r="K51">
            <v>17.74</v>
          </cell>
          <cell r="L51">
            <v>313.26</v>
          </cell>
          <cell r="M51">
            <v>440</v>
          </cell>
        </row>
        <row r="52">
          <cell r="B52" t="str">
            <v>012301030040001</v>
          </cell>
          <cell r="C52" t="str">
            <v>磁共振（MR）增强成像（血管）-高分辨率血管壁成像（加收）</v>
          </cell>
          <cell r="D52" t="str">
            <v>通过磁共振扫描，注射对比剂后对血管壁进行高分辨率成像及分析。</v>
          </cell>
        </row>
        <row r="52">
          <cell r="F52" t="str">
            <v>血管</v>
          </cell>
        </row>
        <row r="52">
          <cell r="M52">
            <v>44</v>
          </cell>
        </row>
        <row r="53">
          <cell r="B53" t="str">
            <v>012301030040011</v>
          </cell>
          <cell r="C53" t="str">
            <v>磁共振（MR）增强成像（血管）-呼吸门控（加收）</v>
          </cell>
          <cell r="D53" t="str">
            <v>通过磁共振扫描结合呼吸门控，注射对比剂后对血管进行成像及分析。</v>
          </cell>
        </row>
        <row r="53">
          <cell r="F53" t="str">
            <v>次</v>
          </cell>
        </row>
        <row r="53">
          <cell r="M53">
            <v>17.6</v>
          </cell>
        </row>
        <row r="54">
          <cell r="B54" t="str">
            <v>012301030040021</v>
          </cell>
          <cell r="C54" t="str">
            <v>磁共振（MR）增强成像（血管）-冠状动脉（加收）</v>
          </cell>
          <cell r="D54" t="str">
            <v>通过磁共振扫描，注射对比剂后对冠状动脉进行成像及分析。</v>
          </cell>
        </row>
        <row r="54">
          <cell r="F54" t="str">
            <v>次</v>
          </cell>
        </row>
        <row r="54">
          <cell r="M54">
            <v>70.4</v>
          </cell>
        </row>
        <row r="55">
          <cell r="B55" t="str">
            <v>012301030040100</v>
          </cell>
          <cell r="C55" t="str">
            <v>磁共振（MR）增强成像（血管）-人工智能辅助诊断（扩展）</v>
          </cell>
          <cell r="D55" t="str">
            <v>通过磁共振扫描，注射对比剂后对血管进行成像及分析。</v>
          </cell>
          <cell r="E55" t="str">
            <v>所定价格涵盖穿刺、摆位、对比剂注射、扫描成像、分析、出具报告、数字影像处理与上传存储（含数字方式）等步骤所需的人力资源、设备运转成本消耗与基本物质资源消耗。</v>
          </cell>
          <cell r="F55" t="str">
            <v>血管</v>
          </cell>
        </row>
        <row r="55">
          <cell r="M55">
            <v>440</v>
          </cell>
        </row>
        <row r="56">
          <cell r="B56" t="str">
            <v>012301030050000</v>
          </cell>
          <cell r="C56" t="str">
            <v>磁共振（MR）灌注成像</v>
          </cell>
          <cell r="D56" t="str">
            <v>通过磁共振增强扫描，对非使用对比剂技术或使用对比剂后的检查部位进行灌注成像及分析。</v>
          </cell>
          <cell r="E56" t="str">
            <v>所定价格涵盖穿刺（使用对比剂时）、摆位、对比剂注射（使用对比剂时）、扫描成像、分析、出具报告、数字影像处理与上传存储（含数字方式）等步骤所需的人力资源、设备运转成本消耗与基本物质资源消耗。</v>
          </cell>
          <cell r="F56" t="str">
            <v>脏器</v>
          </cell>
          <cell r="G56" t="str">
            <v>01呼吸门控</v>
          </cell>
          <cell r="H56" t="str">
            <v>01人工智能辅助诊断
11磁共振（MR）动态增强</v>
          </cell>
          <cell r="I56" t="str">
            <v>“非使用对比剂技术”包括但不限于使用氢质子成像、磁共振动态增强成像、氙磁共振成像技术、使用自旋标记技术等。</v>
          </cell>
          <cell r="J56">
            <v>127</v>
          </cell>
          <cell r="K56">
            <v>23.41</v>
          </cell>
          <cell r="L56">
            <v>351.19</v>
          </cell>
          <cell r="M56">
            <v>501.6</v>
          </cell>
        </row>
        <row r="57">
          <cell r="B57" t="str">
            <v>012301030050001</v>
          </cell>
          <cell r="C57" t="str">
            <v>磁共振（MR）灌注成像-呼吸门控（加收）</v>
          </cell>
          <cell r="D57" t="str">
            <v>通过磁共振增强扫描结合呼吸门控，对非使用对比剂技术或使用对比剂后的检查部位进行灌注成像及分析。</v>
          </cell>
        </row>
        <row r="57">
          <cell r="F57" t="str">
            <v>次</v>
          </cell>
        </row>
        <row r="57">
          <cell r="M57">
            <v>16</v>
          </cell>
        </row>
        <row r="58">
          <cell r="B58" t="str">
            <v>012301030050100</v>
          </cell>
          <cell r="C58" t="str">
            <v>磁共振（MR）灌注成像-人工智能辅助诊断（扩展）</v>
          </cell>
          <cell r="D58" t="str">
            <v>通过磁共振增强扫描，对非使用对比剂技术或使用对比剂后的检查部位进行灌注成像及分析。</v>
          </cell>
          <cell r="E58" t="str">
            <v>所定价格涵盖穿刺（使用对比剂时）、摆位、对比剂注射（使用对比剂时）、扫描成像、分析、出具报告、数字影像处理与上传存储（含数字方式）等步骤所需的人力资源、设备运转成本消耗与基本物质资源消耗。</v>
          </cell>
          <cell r="F58" t="str">
            <v>脏器</v>
          </cell>
        </row>
        <row r="58">
          <cell r="M58">
            <v>501.6</v>
          </cell>
        </row>
        <row r="59">
          <cell r="B59" t="str">
            <v>012301030051100</v>
          </cell>
          <cell r="C59" t="str">
            <v>磁共振（MR）灌注成像-磁共振（MR）动态增强（扩展）</v>
          </cell>
          <cell r="D59" t="str">
            <v>通过磁共振增强扫描，对非使用对比剂技术或使用对比剂后的检查部位进行灌注成像及分析。</v>
          </cell>
          <cell r="E59" t="str">
            <v>所定价格涵盖穿刺（使用对比剂时）、摆位、对比剂注射（使用对比剂时）、扫描成像、分析、出具报告、数字影像处理与上传存储（含数字方式）等步骤所需的人力资源、设备运转成本消耗与基本物质资源消耗。</v>
          </cell>
          <cell r="F59" t="str">
            <v>脏器</v>
          </cell>
        </row>
        <row r="59">
          <cell r="M59">
            <v>501.6</v>
          </cell>
        </row>
        <row r="60">
          <cell r="B60" t="str">
            <v>012303010010000</v>
          </cell>
          <cell r="C60" t="str">
            <v>放射性核素平面显像（静态）</v>
          </cell>
          <cell r="D60" t="str">
            <v>通过采集体内放射性静态分布图像，提供组织器官的功能信息。</v>
          </cell>
          <cell r="E60" t="str">
            <v>所定价格涵盖放射性药品注射或口服给药、摆位、图像采集、数字影像处理与上传存储（含数字方式）、分析、出具报告等步骤所需的人力资源、设备运转成本消耗与基本物质资源消耗。</v>
          </cell>
          <cell r="F60" t="str">
            <v>部位</v>
          </cell>
          <cell r="G60" t="str">
            <v>01增加体位
11延迟显像</v>
          </cell>
          <cell r="H60" t="str">
            <v>01人工智能辅助诊断</v>
          </cell>
          <cell r="I60" t="str">
            <v>1.本项目已包含3个及以内的体位检查。
2.最高收费不超过3个部位。</v>
          </cell>
        </row>
        <row r="60">
          <cell r="M60">
            <v>167.2</v>
          </cell>
        </row>
        <row r="61">
          <cell r="B61" t="str">
            <v>012303010010001</v>
          </cell>
          <cell r="C61" t="str">
            <v>放射性核素平面显像（静态）-增加体位（加收）</v>
          </cell>
          <cell r="D61" t="str">
            <v>通过增加体位采集体内放射性静态分布图像，提供组织器官的功能信息。</v>
          </cell>
        </row>
        <row r="61">
          <cell r="F61" t="str">
            <v>体位</v>
          </cell>
        </row>
        <row r="61">
          <cell r="M61">
            <v>24</v>
          </cell>
        </row>
        <row r="62">
          <cell r="B62" t="str">
            <v>012303010010011</v>
          </cell>
          <cell r="C62" t="str">
            <v>放射性核素平面显像（静态）-延迟显像（加收）</v>
          </cell>
          <cell r="D62" t="str">
            <v>通过结合延迟显像采集体内放射性静态分布图像，提供组织器官的功能信息。</v>
          </cell>
        </row>
        <row r="62">
          <cell r="F62" t="str">
            <v>部位</v>
          </cell>
        </row>
        <row r="62">
          <cell r="M62">
            <v>24</v>
          </cell>
        </row>
        <row r="63">
          <cell r="B63" t="str">
            <v>012303010010100</v>
          </cell>
          <cell r="C63" t="str">
            <v>放射性核素平面显像（静态）-人工智能辅助诊断（扩展）</v>
          </cell>
          <cell r="D63" t="str">
            <v>通过采集体内放射性静态分布图像，提供组织器官的功能信息。</v>
          </cell>
          <cell r="E63" t="str">
            <v>所定价格涵盖放射性药品注射或口服给药、摆位、图像采集、数字影像处理与上传存储（含数字方式）、分析、出具报告等步骤所需的人力资源、设备运转成本消耗与基本物质资源消耗。</v>
          </cell>
          <cell r="F63" t="str">
            <v>部位</v>
          </cell>
        </row>
        <row r="63">
          <cell r="M63">
            <v>167.2</v>
          </cell>
        </row>
        <row r="64">
          <cell r="B64" t="str">
            <v>012303010020000</v>
          </cell>
          <cell r="C64" t="str">
            <v>放射性核素平面显像（动态）</v>
          </cell>
          <cell r="D64" t="str">
            <v>通过采集体内放射性动态分布图像，提供组织器官的功能信息。</v>
          </cell>
          <cell r="E64" t="str">
            <v>所定价格涵盖放射性药品注射或口服给药、摆位、图像采集、数字影像处理与上传存储（含数字方式）、分析、出具报告等步骤所需的人力资源、设备运转成本消耗与基本物质资源消耗。</v>
          </cell>
          <cell r="F64" t="str">
            <v>部位</v>
          </cell>
          <cell r="G64" t="str">
            <v>01增加体位
11延迟显像</v>
          </cell>
          <cell r="H64" t="str">
            <v>01人工智能辅助诊断</v>
          </cell>
          <cell r="I64" t="str">
            <v>1.本项目已包含3个及以内的体位检查。
2.最高收费不超过3个部位。</v>
          </cell>
        </row>
        <row r="64">
          <cell r="M64">
            <v>192</v>
          </cell>
        </row>
        <row r="65">
          <cell r="B65" t="str">
            <v>012303010020001</v>
          </cell>
          <cell r="C65" t="str">
            <v>放射性核素平面显像（动态）-增加体位（加收）</v>
          </cell>
          <cell r="D65" t="str">
            <v>通过增加体位采集体内放射性动态分布图像，提供组织器官的功能信息。</v>
          </cell>
        </row>
        <row r="65">
          <cell r="F65" t="str">
            <v>体位</v>
          </cell>
        </row>
        <row r="65">
          <cell r="M65">
            <v>26.4</v>
          </cell>
        </row>
        <row r="66">
          <cell r="B66" t="str">
            <v>012303010020011</v>
          </cell>
          <cell r="C66" t="str">
            <v>放射性核素平面显像（动态）-延迟显像（加收）</v>
          </cell>
          <cell r="D66" t="str">
            <v>通过结合延迟显像采集体内放射性动态分布图像，提供组织器官的功能信息。</v>
          </cell>
        </row>
        <row r="66">
          <cell r="F66" t="str">
            <v>部位</v>
          </cell>
        </row>
        <row r="66">
          <cell r="M66">
            <v>24</v>
          </cell>
        </row>
        <row r="67">
          <cell r="B67" t="str">
            <v>012303010020100</v>
          </cell>
          <cell r="C67" t="str">
            <v>放射性核素平面显像（动态）-人工智能辅助诊断（扩展）</v>
          </cell>
          <cell r="D67" t="str">
            <v>通过采集体内放射性动态分布图像，提供组织器官的功能信息。</v>
          </cell>
          <cell r="E67" t="str">
            <v>所定价格涵盖放射性药品注射或口服给药、摆位、图像采集、数字影像处理与上传存储（含数字方式）、分析、出具报告等步骤所需的人力资源、设备运转成本消耗与基本物质资源消耗。</v>
          </cell>
          <cell r="F67" t="str">
            <v>部位</v>
          </cell>
        </row>
        <row r="67">
          <cell r="M67">
            <v>192</v>
          </cell>
        </row>
        <row r="68">
          <cell r="B68" t="str">
            <v>012303010030000</v>
          </cell>
          <cell r="C68" t="str">
            <v>放射性核素平面显像（全身）</v>
          </cell>
          <cell r="D68" t="str">
            <v>通过采集体内放射性全身分布图像，提供组织器官的功能信息。</v>
          </cell>
          <cell r="E68" t="str">
            <v>所定价格涵盖放射性药品注射或口服给药、摆位、图像采集、数字影像处理与上传存储（含数字方式）、分析、出具报告等步骤所需的人力资源、设备运转成本消耗与基本物质资源消耗。</v>
          </cell>
          <cell r="F68" t="str">
            <v>次</v>
          </cell>
          <cell r="G68" t="str">
            <v>01增加体位
11延迟显像</v>
          </cell>
          <cell r="H68" t="str">
            <v>01人工智能辅助诊断</v>
          </cell>
          <cell r="I68" t="str">
            <v>本项目已包含3个及以内的体位检查。</v>
          </cell>
        </row>
        <row r="68">
          <cell r="M68">
            <v>320</v>
          </cell>
        </row>
        <row r="69">
          <cell r="B69" t="str">
            <v>012303010030001</v>
          </cell>
          <cell r="C69" t="str">
            <v>放射性核素平面显像（全身）-增加体位（加收）</v>
          </cell>
          <cell r="D69" t="str">
            <v>通过增加体位采集体内放射性全身分布图像，提供组织器官的功能信息。</v>
          </cell>
        </row>
        <row r="69">
          <cell r="F69" t="str">
            <v>体位</v>
          </cell>
        </row>
        <row r="69">
          <cell r="M69">
            <v>26.4</v>
          </cell>
        </row>
        <row r="70">
          <cell r="B70" t="str">
            <v>012303010030011</v>
          </cell>
          <cell r="C70" t="str">
            <v>放射性核素平面显像（全身）-延迟显像（加收）</v>
          </cell>
          <cell r="D70" t="str">
            <v>通过结合延迟显像采集体内放射性全身分布图像，提供组织器官的功能信息。</v>
          </cell>
        </row>
        <row r="70">
          <cell r="F70" t="str">
            <v>次</v>
          </cell>
        </row>
        <row r="70">
          <cell r="M70">
            <v>24.8</v>
          </cell>
        </row>
        <row r="71">
          <cell r="B71" t="str">
            <v>012303010030100</v>
          </cell>
          <cell r="C71" t="str">
            <v>放射性核素平面显像（全身）-人工智能辅助诊断（扩展）</v>
          </cell>
          <cell r="D71" t="str">
            <v>通过采集体内放射性全身分布图像，提供组织器官的功能信息。</v>
          </cell>
          <cell r="E71" t="str">
            <v>所定价格涵盖放射性药品注射或口服给药、摆位、图像采集、数字影像处理与上传存储（含数字方式）、分析、出具报告等步骤所需的人力资源、设备运转成本消耗与基本物质资源消耗。</v>
          </cell>
          <cell r="F71" t="str">
            <v>次</v>
          </cell>
        </row>
        <row r="71">
          <cell r="M71">
            <v>320</v>
          </cell>
        </row>
        <row r="72">
          <cell r="B72" t="str">
            <v>012303020010000</v>
          </cell>
          <cell r="C72" t="str">
            <v>单光子发射断层显像（SPECT）（部位）</v>
          </cell>
          <cell r="D72" t="str">
            <v>通过采集体内放射性静态断层分布图像，提供单个脏器或组织功能信息。</v>
          </cell>
          <cell r="E72" t="str">
            <v>所定价格涵盖放射性药品注射或口服给药、摆位、图像采集、数字影像处理与上传存储（含数字方式）、分析、出具报告等步骤所需的人力资源、设备运转成本消耗与基本物质资源消耗。</v>
          </cell>
          <cell r="F72" t="str">
            <v>次</v>
          </cell>
          <cell r="G72" t="str">
            <v>01增加脏器
11负荷显像
21单光子发射计算机断层显像/计算机断层扫描（SPECT/CT）图像融合</v>
          </cell>
          <cell r="H72" t="str">
            <v>01人工智能辅助诊断</v>
          </cell>
          <cell r="I72" t="str">
            <v>“次”指首个脏器。</v>
          </cell>
        </row>
        <row r="72">
          <cell r="M72">
            <v>237.6</v>
          </cell>
        </row>
        <row r="73">
          <cell r="B73" t="str">
            <v>012303020010001</v>
          </cell>
          <cell r="C73" t="str">
            <v>单光子发射断层显像（SPECT）（部位）-增加脏器（加收）</v>
          </cell>
          <cell r="D73" t="str">
            <v>通过采集体内放射性静态断层分布图像，提供增加脏器或组织的功能信息。</v>
          </cell>
        </row>
        <row r="73">
          <cell r="F73" t="str">
            <v>脏器</v>
          </cell>
        </row>
        <row r="73">
          <cell r="I73" t="str">
            <v>最高收费不超过2个脏器。</v>
          </cell>
        </row>
        <row r="73">
          <cell r="M73">
            <v>96</v>
          </cell>
        </row>
        <row r="74">
          <cell r="B74" t="str">
            <v>012303020010011</v>
          </cell>
          <cell r="C74" t="str">
            <v>单光子发射断层显像（SPECT）（部位）-负荷显像（加收）</v>
          </cell>
          <cell r="D74" t="str">
            <v>通过负荷显像采集体内放射性静态断层分布图像，提供单个脏器或组织功能信息。</v>
          </cell>
        </row>
        <row r="74">
          <cell r="F74" t="str">
            <v>次</v>
          </cell>
        </row>
        <row r="74">
          <cell r="M74">
            <v>48</v>
          </cell>
        </row>
        <row r="75">
          <cell r="B75" t="str">
            <v>012303020010021</v>
          </cell>
          <cell r="C75" t="str">
            <v>单光子发射断层显像（SPECT）（部位）-单光子发射计算机断层显像/计算机断层扫描（SPECT/CT）图像融合（加收）</v>
          </cell>
          <cell r="D75" t="str">
            <v>通过单光子发射计算机断层显像/计算机断层扫描（SPECT/CT）图像融合提供单个脏器或组织功能信息。</v>
          </cell>
        </row>
        <row r="75">
          <cell r="F75" t="str">
            <v>次</v>
          </cell>
        </row>
        <row r="75">
          <cell r="I75" t="str">
            <v>不可收取CT扫描费用。</v>
          </cell>
        </row>
        <row r="75">
          <cell r="M75">
            <v>328</v>
          </cell>
        </row>
        <row r="76">
          <cell r="B76" t="str">
            <v>012303020010100</v>
          </cell>
          <cell r="C76" t="str">
            <v>单光子发射断层显像（SPECT）（部位）-人工智能辅助诊断（扩展）</v>
          </cell>
          <cell r="D76" t="str">
            <v>通过采集体内放射性静态断层分布图像，提供单个脏器或组织功能信息。</v>
          </cell>
          <cell r="E76" t="str">
            <v>所定价格涵盖放射性药品注射或口服给药、摆位、图像采集、数字影像处理与上传存储（含数字方式）、分析、出具报告等步骤所需的人力资源、设备运转成本消耗与基本物质资源消耗。</v>
          </cell>
          <cell r="F76" t="str">
            <v>次</v>
          </cell>
        </row>
        <row r="76">
          <cell r="M76">
            <v>237.6</v>
          </cell>
        </row>
        <row r="77">
          <cell r="B77" t="str">
            <v>012303020020000</v>
          </cell>
          <cell r="C77" t="str">
            <v>单光子发射断层显像（SPECT）（全身）</v>
          </cell>
          <cell r="D77" t="str">
            <v>通过采集体内放射性全身断层分布图像，提供全身脏器或组织功能信息。</v>
          </cell>
          <cell r="E77" t="str">
            <v>所定价格涵盖放射性药品注射或口服给药、摆位、图像采集、数字影像处理与上传存储（含数字方式）、分析、出具报告等步骤所需的人力资源、设备运转成本消耗与基本物质资源消耗。</v>
          </cell>
          <cell r="F77" t="str">
            <v>次</v>
          </cell>
          <cell r="G77" t="str">
            <v>01负荷显像
11单光子发射计算机断层显像/计算机断层扫描（SPECT/CT）图像融合</v>
          </cell>
          <cell r="H77" t="str">
            <v>01人工智能辅助诊断</v>
          </cell>
        </row>
        <row r="77">
          <cell r="M77">
            <v>360</v>
          </cell>
        </row>
        <row r="78">
          <cell r="B78" t="str">
            <v>012303020020001</v>
          </cell>
          <cell r="C78" t="str">
            <v>单光子发射断层显像（SPECT）（全身）-负荷显像（加收）</v>
          </cell>
          <cell r="D78" t="str">
            <v>通过负荷显像采集体内放射性全身断层分布图像，提供全身脏器或组织功能信息。</v>
          </cell>
        </row>
        <row r="78">
          <cell r="F78" t="str">
            <v>次</v>
          </cell>
        </row>
        <row r="78">
          <cell r="M78">
            <v>48</v>
          </cell>
        </row>
        <row r="79">
          <cell r="B79" t="str">
            <v>012303020020011</v>
          </cell>
          <cell r="C79" t="str">
            <v>单光子发射断层显像（SPECT）（全身）-单光子发射计算机断层显像/计算机断层扫描（SPECT/CT）图像融合（加收）</v>
          </cell>
          <cell r="D79" t="str">
            <v>通过单光子发射计算机断层显像/计算机断层扫描（SPECT/CT）图像融合提供全身脏器或组织功能信息。</v>
          </cell>
        </row>
        <row r="79">
          <cell r="F79" t="str">
            <v>次</v>
          </cell>
        </row>
        <row r="79">
          <cell r="I79" t="str">
            <v>不可收取CT扫描费用。</v>
          </cell>
        </row>
        <row r="79">
          <cell r="M79">
            <v>328</v>
          </cell>
        </row>
        <row r="80">
          <cell r="B80" t="str">
            <v>012303020020100</v>
          </cell>
          <cell r="C80" t="str">
            <v>单光子发射断层显像（SPECT）（全身）-人工智能辅助诊断（扩展）</v>
          </cell>
          <cell r="D80" t="str">
            <v>通过采集体内放射性全身断层分布图像，提供全身脏器或组织功能信息。</v>
          </cell>
          <cell r="E80" t="str">
            <v>所定价格涵盖放射性药品注射或口服给药、摆位、图像采集、数字影像处理与上传存储（含数字方式）、分析、出具报告等步骤所需的人力资源、设备运转成本消耗与基本物质资源消耗。</v>
          </cell>
          <cell r="F80" t="str">
            <v>次</v>
          </cell>
        </row>
        <row r="80">
          <cell r="M80">
            <v>360</v>
          </cell>
        </row>
        <row r="81">
          <cell r="B81" t="str">
            <v>012303030010000</v>
          </cell>
          <cell r="C81" t="str">
            <v>正电子发射计算机断层显像/计算机断层扫描（PET/CT）（局部）</v>
          </cell>
          <cell r="D81" t="str">
            <v>通过正电子发射计算机断层显像设备与计算机体层扫描设备进行显像，提供局部组织器官的形态结构、代谢和功能信息。</v>
          </cell>
          <cell r="E81" t="str">
            <v>所定价格涵盖放射性药品注射、口服给药或其他、摆位、图像采集、数字影像处理与上传存储（含数字方式）、分析、出具报告等步骤所需的人力资源、设备运转成本消耗与基本物质资源消耗。</v>
          </cell>
          <cell r="F81" t="str">
            <v>部位</v>
          </cell>
        </row>
        <row r="81">
          <cell r="H81" t="str">
            <v>01人工智能辅助诊断
11延迟显像</v>
          </cell>
          <cell r="I81" t="str">
            <v>1.“局部”指扫描长度70cm；
2.两个及以上部位按全身收费。
3.含同位素药物收费不超过3800元。</v>
          </cell>
        </row>
        <row r="81">
          <cell r="M81">
            <v>2000</v>
          </cell>
        </row>
        <row r="82">
          <cell r="B82" t="str">
            <v>012303030010100</v>
          </cell>
          <cell r="C82" t="str">
            <v>正电子发射计算机断层显像/计算机断层扫描（PET/CT）（局部）-人工智能辅助诊断（扩展）</v>
          </cell>
          <cell r="D82" t="str">
            <v>通过正电子发射计算机断层显像设备与计算机体层扫描设备进行显像，提供局部组织器官的形态结构、代谢和功能信息。</v>
          </cell>
          <cell r="E82" t="str">
            <v>所定价格涵盖放射性药品注射、口服给药或其他、摆位、图像采集、数字影像处理与上传存储（含数字方式）、分析、出具报告等步骤所需的人力资源、设备运转成本消耗与基本物质资源消耗。</v>
          </cell>
          <cell r="F82" t="str">
            <v>部位</v>
          </cell>
        </row>
        <row r="82">
          <cell r="M82">
            <v>2000</v>
          </cell>
        </row>
        <row r="83">
          <cell r="B83" t="str">
            <v>012303030011100</v>
          </cell>
          <cell r="C83" t="str">
            <v>正电子发射计算机断层显像/计算机断层扫描（PET/CT）（局部）-延迟显像（扩展）</v>
          </cell>
          <cell r="D83" t="str">
            <v>通过正电子发射计算机断层显像设备与计算机体层扫描设备结合延迟显像，提供局部组织器官的形态结构、代谢和功能信息。</v>
          </cell>
          <cell r="E83" t="str">
            <v>所定价格涵盖放射性药品注射、口服给药或其他、摆位、图像采集、数字影像处理与上传存储（含数字方式）、分析、出具报告等步骤所需的人力资源、设备运转成本消耗与基本物质资源消耗。</v>
          </cell>
          <cell r="F83" t="str">
            <v>部位</v>
          </cell>
        </row>
        <row r="83">
          <cell r="M83">
            <v>2000</v>
          </cell>
        </row>
        <row r="84">
          <cell r="B84" t="str">
            <v>012303030020000</v>
          </cell>
          <cell r="C84" t="str">
            <v>正电子发射计算机断层显像/计算机断层扫描（PET/CT）（躯干）</v>
          </cell>
          <cell r="D84" t="str">
            <v>通过正电子发射计算机断层显像设备与计算机体层扫描设备进行显像，提供躯干组织器官的形态结构、代谢和功能信息。</v>
          </cell>
          <cell r="E84" t="str">
            <v>所定价格涵盖放射性药品注射、口服给药或其他、摆位、图像采集、数字影像处理与上传存储（含数字方式）、分析、出具报告等步骤所需的人力资源、设备运转成本消耗与基本物质资源消耗。</v>
          </cell>
          <cell r="F84" t="str">
            <v>部位</v>
          </cell>
          <cell r="G84" t="str">
            <v>01全身加收</v>
          </cell>
          <cell r="H84" t="str">
            <v>01人工智能辅助诊断
11延迟显像</v>
          </cell>
          <cell r="I84" t="str">
            <v>1. “躯干”指扫描范围从颅底到大腿中上部；
2. 局部和躯干同时扫描按全身收费；
3.躯干检查含同位素药物收费最高不超过5300元、全身检查含同位素药物收费最高不超过6300元。</v>
          </cell>
        </row>
        <row r="84">
          <cell r="M84">
            <v>3200</v>
          </cell>
        </row>
        <row r="85">
          <cell r="B85" t="str">
            <v>012303030020001</v>
          </cell>
          <cell r="C85" t="str">
            <v>正电子发射计算机断层显像/计算机断层扫描（PET/CT）（躯干）-全身加收（加收）</v>
          </cell>
          <cell r="D85" t="str">
            <v>通过正电子发射计算机断层显像设备与计算机体层扫描设备进行显像，提供全身组织器官的形态结构、代谢和功能信息。</v>
          </cell>
        </row>
        <row r="85">
          <cell r="F85" t="str">
            <v>次</v>
          </cell>
        </row>
        <row r="85">
          <cell r="I85" t="str">
            <v>“全身”指扫描范围从头到脚。</v>
          </cell>
        </row>
        <row r="85">
          <cell r="M85">
            <v>800</v>
          </cell>
        </row>
        <row r="86">
          <cell r="B86" t="str">
            <v>012303030020100</v>
          </cell>
          <cell r="C86" t="str">
            <v>正电子发射计算机断层显像/计算机断层扫描（PET/CT）（躯干）-人工智能辅助诊断（扩展）</v>
          </cell>
          <cell r="D86" t="str">
            <v>通过正电子发射计算机断层显像设备与计算机体层扫描设备进行显像，提供躯干组织器官的形态结构、代谢和功能信息。</v>
          </cell>
          <cell r="E86" t="str">
            <v>所定价格涵盖放射性药品注射、口服给药或其他、摆位、图像采集、数字影像处理与上传存储（含数字方式）、分析、出具报告等步骤所需的人力资源、设备运转成本消耗与基本物质资源消耗。</v>
          </cell>
          <cell r="F86" t="str">
            <v>部位</v>
          </cell>
        </row>
        <row r="86">
          <cell r="M86">
            <v>3200</v>
          </cell>
        </row>
        <row r="87">
          <cell r="B87" t="str">
            <v>012303030021100</v>
          </cell>
          <cell r="C87" t="str">
            <v>正电子发射计算机断层显像/计算机断层扫描（PET/CT）（躯干）-延迟显像（扩展）</v>
          </cell>
          <cell r="D87" t="str">
            <v>通过正电子发射计算机断层显像设备与计算机体层扫描设备结合延迟显像，提供躯干组织器官的形态结构、代谢和功能信息。</v>
          </cell>
          <cell r="E87" t="str">
            <v>所定价格涵盖放射性药品注射、口服给药或其他、摆位、图像采集、数字影像处理与上传存储（含数字方式）、分析、出具报告等步骤所需的人力资源、设备运转成本消耗与基本物质资源消耗。</v>
          </cell>
          <cell r="F87" t="str">
            <v>部位</v>
          </cell>
        </row>
        <row r="87">
          <cell r="M87">
            <v>3200</v>
          </cell>
        </row>
        <row r="88">
          <cell r="B88" t="str">
            <v>012303030030000</v>
          </cell>
          <cell r="C88" t="str">
            <v>正电子发射计算机断层显像/磁共振成像（PET/MRI）（局部）</v>
          </cell>
          <cell r="D88" t="str">
            <v>通过正电子发射计算机断层显像设备与磁共振设备进行显像，提供局部组织器官的形态结构、代谢和功能信息。</v>
          </cell>
          <cell r="E88" t="str">
            <v>所定价格涵盖放射性药品注射、口服给药或其他、摆位、图像采集、数字影像处理与上传存储（含数字方式）、分析、出具报告等步骤所需的人力资源、设备运转成本消耗与基本物质资源消耗。</v>
          </cell>
          <cell r="F88" t="str">
            <v>部位</v>
          </cell>
        </row>
        <row r="88">
          <cell r="H88" t="str">
            <v>01人工智能辅助诊断</v>
          </cell>
          <cell r="I88" t="str">
            <v>1.“局部”指扫描长度70cm；
2.最高收费不超过3个部位；
3.含同位素药物收费不超过5700元。</v>
          </cell>
        </row>
        <row r="88">
          <cell r="M88">
            <v>3520</v>
          </cell>
        </row>
        <row r="89">
          <cell r="B89" t="str">
            <v>012303030030100</v>
          </cell>
          <cell r="C89" t="str">
            <v>正电子发射计算机断层显像/磁共振成像（PET/MRI）（局部）-人工智能辅助诊断（扩展）</v>
          </cell>
          <cell r="D89" t="str">
            <v>通过正电子发射计算机断层显像设备与磁共振设备进行显像，提供局部组织器官的形态结构、代谢和功能信息。</v>
          </cell>
          <cell r="E89" t="str">
            <v>所定价格涵盖放射性药品注射、口服给药或其他、摆位、图像采集、数字影像处理与上传存储（含数字方式）、分析、出具报告等步骤所需的人力资源、设备运转成本消耗与基本物质资源消耗。</v>
          </cell>
          <cell r="F89" t="str">
            <v>部位</v>
          </cell>
        </row>
        <row r="89">
          <cell r="M89">
            <v>3520</v>
          </cell>
        </row>
        <row r="90">
          <cell r="B90" t="str">
            <v>012303030040000</v>
          </cell>
          <cell r="C90" t="str">
            <v>正电子发射计算机断层显像/磁共振成像（PET/MRI）（躯干）</v>
          </cell>
          <cell r="D90" t="str">
            <v>通过正电子发射计算机断层显像设备与磁共振设备进行显像，提供躯干组织器官的形态结构、代谢和功能信息。</v>
          </cell>
          <cell r="E90" t="str">
            <v>所定价格涵盖放射性药品注射、口服给药或其他、摆位、图像采集、数字影像处理与上传存储（含数字方式）、分析、出具报告等步骤所需的人力资源、设备运转成本消耗与基本物质资源消耗。</v>
          </cell>
          <cell r="F90" t="str">
            <v>部位</v>
          </cell>
          <cell r="G90" t="str">
            <v>01全身加收</v>
          </cell>
          <cell r="H90" t="str">
            <v>01人工智能辅助诊断</v>
          </cell>
          <cell r="I90" t="str">
            <v>1.“躯干”指扫描范围从颅底到大腿中上部；
2.局部和躯干同时扫描按全身收费；
3.躯干检查含同位素药物收费最高不超过7350元、全身收费含同位素药物收费最高不超过8500元。</v>
          </cell>
        </row>
        <row r="90">
          <cell r="M90">
            <v>4840</v>
          </cell>
        </row>
        <row r="91">
          <cell r="B91" t="str">
            <v>012303030040001</v>
          </cell>
          <cell r="C91" t="str">
            <v>正电子发射计算机断层显像/磁共振成像（PET/MRI）（躯干）-全身加收（加收）</v>
          </cell>
          <cell r="D91" t="str">
            <v>通过正电子发射计算机断层显像设备与磁共振设备进行显像，提供全身组织器官的形态结构、代谢和功能信息。</v>
          </cell>
        </row>
        <row r="91">
          <cell r="F91" t="str">
            <v>次</v>
          </cell>
        </row>
        <row r="91">
          <cell r="I91" t="str">
            <v>“全身”指扫描范围从头到脚。</v>
          </cell>
        </row>
        <row r="91">
          <cell r="M91">
            <v>920</v>
          </cell>
        </row>
        <row r="92">
          <cell r="B92" t="str">
            <v>012303030040100</v>
          </cell>
          <cell r="C92" t="str">
            <v>正电子发射计算机断层显像/磁共振成像（PET/MRI）（躯干）-人工智能辅助诊断（扩展）</v>
          </cell>
          <cell r="D92" t="str">
            <v>通过正电子发射计算机断层显像设备与磁共振设备进行显像，提供躯干组织器官的形态结构、代谢和功能信息。</v>
          </cell>
          <cell r="E92" t="str">
            <v>所定价格涵盖放射性药品注射、口服给药或其他、摆位、图像采集、数字影像处理与上传存储（含数字方式）、分析、出具报告等步骤所需的人力资源、设备运转成本消耗与基本物质资源消耗。</v>
          </cell>
          <cell r="F92" t="str">
            <v>部位</v>
          </cell>
        </row>
        <row r="92">
          <cell r="M92">
            <v>4840</v>
          </cell>
        </row>
        <row r="93">
          <cell r="B93" t="str">
            <v>012303040010000</v>
          </cell>
          <cell r="C93" t="str">
            <v>甲状腺摄碘131试验</v>
          </cell>
          <cell r="D93" t="str">
            <v>通过甲状腺摄取碘131试验，动态评估甲状腺对碘的吸收功能，提供甲状腺功能状况的信息。</v>
          </cell>
          <cell r="E93" t="str">
            <v>所定价格涵盖放射性药品给药、标准源制备、多点测量、计数、计算甲状腺摄碘率、数据存储、出具报告等步骤所需的人力资源与基本物质资源消耗。</v>
          </cell>
          <cell r="F93" t="str">
            <v>次</v>
          </cell>
        </row>
        <row r="93">
          <cell r="M93">
            <v>45.6</v>
          </cell>
        </row>
        <row r="94">
          <cell r="B94" t="str">
            <v>012303040020000</v>
          </cell>
          <cell r="C94" t="str">
            <v>尿碘131排泄试验</v>
          </cell>
          <cell r="D94" t="str">
            <v>通过测量尿液中排泄的碘131量，实现对体内碘含量情况的评估。</v>
          </cell>
          <cell r="E94" t="str">
            <v>所定价格涵盖放射性药品给药、收集尿液、标准源制备、测量、数据分析与计算、出具报告等步骤所需的人力资源与基本物质资源消耗。</v>
          </cell>
          <cell r="F94" t="str">
            <v>次</v>
          </cell>
        </row>
        <row r="94">
          <cell r="M94">
            <v>35.2</v>
          </cell>
        </row>
        <row r="95">
          <cell r="B95" t="str">
            <v>012303040030000</v>
          </cell>
          <cell r="C95" t="str">
            <v>核素标记测定</v>
          </cell>
          <cell r="D95" t="str">
            <v>通过放射性同位素标记红细胞、白蛋白，测定体内总红细胞量、红细胞在体内的平均存活时间及总血浆量，辅助诊断和管理血液疾病、心血管疾病、肾脏疾病及体液失衡状态。</v>
          </cell>
          <cell r="E95" t="str">
            <v>所定价格涵盖取血、核素标记红细胞、白蛋白制备、标记红细胞、白蛋白静脉注射、再次取血、放射性测量、计算、出具报告等步骤所需的人力资源与基本物质资源消耗。</v>
          </cell>
          <cell r="F95" t="str">
            <v>项</v>
          </cell>
        </row>
        <row r="95">
          <cell r="M95">
            <v>50.4</v>
          </cell>
        </row>
        <row r="96">
          <cell r="B96" t="str">
            <v>012303040040000</v>
          </cell>
          <cell r="C96" t="str">
            <v>肾图</v>
          </cell>
          <cell r="D96" t="str">
            <v>通过核素肾功能扫描，测量肾脏滤过率、排泄功能及血流情况，实现对肾脏功能的综合评估。</v>
          </cell>
          <cell r="E96" t="str">
            <v>所定价格涵盖放射性药品注射或口服给药、摆位、图像采集、出具报告等步骤所需的人力资源与基本物质资源消耗。</v>
          </cell>
          <cell r="F96" t="str">
            <v>次</v>
          </cell>
          <cell r="G96" t="str">
            <v>01干预肾图</v>
          </cell>
        </row>
        <row r="96">
          <cell r="M96">
            <v>48</v>
          </cell>
        </row>
        <row r="97">
          <cell r="B97" t="str">
            <v>012303040040001</v>
          </cell>
          <cell r="C97" t="str">
            <v>肾图-干预肾图（加收）</v>
          </cell>
          <cell r="D97" t="str">
            <v>通过核素肾功能扫描，测量肾脏滤过率、排泄功能及血流情况，实现对肾脏功能的综合评估。</v>
          </cell>
        </row>
        <row r="97">
          <cell r="F97" t="str">
            <v>次</v>
          </cell>
        </row>
        <row r="97">
          <cell r="M97">
            <v>10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拟新增放射检查类医疗服务价格项目  "/>
      <sheetName val="Sheet1"/>
    </sheetNames>
    <sheetDataSet>
      <sheetData sheetId="0">
        <row r="4">
          <cell r="B4" t="str">
            <v>012301010010000</v>
          </cell>
          <cell r="C4" t="str">
            <v>X线摄影成像</v>
          </cell>
          <cell r="D4" t="str">
            <v>通过X线摄影（含
数字化），实现对患者投照部位的定位、X线成像及分析。</v>
          </cell>
          <cell r="E4" t="str">
            <v>所定价格涵盖摆位、摄影、成像、分析、出具报告、数字影像处理与上传存储（含数字方式）等步骤所需的人力资源、设备运转成本消耗与基本物质资源消耗。</v>
          </cell>
          <cell r="F4" t="str">
            <v>部位·体位</v>
          </cell>
          <cell r="G4" t="str">
            <v>01床旁X线摄影
11动态X线摄影
21影像拼接成像</v>
          </cell>
          <cell r="H4" t="str">
            <v>01人工智能辅助诊断
11口腔曲面体层成像</v>
          </cell>
          <cell r="I4" t="str">
            <v>从第二个体位开始按25元收取，每个部位摄影超过三个体位的，按三个体位收费。</v>
          </cell>
          <cell r="J4">
            <v>50</v>
          </cell>
        </row>
        <row r="5">
          <cell r="B5" t="str">
            <v>012301010010001</v>
          </cell>
          <cell r="C5" t="str">
            <v>X线摄影成像-床旁X线摄影（加收）</v>
          </cell>
          <cell r="D5" t="str">
            <v>通过X线摄影（含数字化），实现对患者投照部位的定位、X线成像。</v>
          </cell>
        </row>
        <row r="5">
          <cell r="F5" t="str">
            <v>次</v>
          </cell>
        </row>
        <row r="5">
          <cell r="I5" t="str">
            <v>1.“床旁X线摄影”指患者因病情无法前往检查科室，需在病床旁完成X线摄影。
2.在同一次检查中，无论多少部位仅加收一次。</v>
          </cell>
          <cell r="J5">
            <v>40</v>
          </cell>
        </row>
        <row r="6">
          <cell r="B6" t="str">
            <v>012301010010011</v>
          </cell>
          <cell r="C6" t="str">
            <v>X线摄影成像-动态X线摄影（加收）</v>
          </cell>
          <cell r="D6" t="str">
            <v>通过X线摄影（含数字化），实现对患者投照部位的定位、X线成像及分析。</v>
          </cell>
        </row>
        <row r="6">
          <cell r="F6" t="str">
            <v>次</v>
          </cell>
        </row>
        <row r="6">
          <cell r="J6">
            <v>45</v>
          </cell>
        </row>
        <row r="7">
          <cell r="B7" t="str">
            <v>012301010010021</v>
          </cell>
          <cell r="C7" t="str">
            <v>X线摄影成像-影像拼接成像（加收）</v>
          </cell>
          <cell r="D7" t="str">
            <v>通过X线摄影（含数字化），实现对患者投照部位的定位、X线成像及分析。</v>
          </cell>
        </row>
        <row r="7">
          <cell r="F7" t="str">
            <v>次</v>
          </cell>
        </row>
        <row r="7">
          <cell r="I7" t="str">
            <v>“影像拼接成像”指双下肢、脊柱全长等的X线摄影成像。</v>
          </cell>
          <cell r="J7">
            <v>43</v>
          </cell>
        </row>
        <row r="8">
          <cell r="B8" t="str">
            <v>012301010010100</v>
          </cell>
          <cell r="C8" t="str">
            <v>X线摄影成像-人工智能辅助诊断（扩展）</v>
          </cell>
          <cell r="D8" t="str">
            <v>通过X线摄影（含数字化），实现对患者投照部位的定位、X线成像及分析。</v>
          </cell>
          <cell r="E8" t="str">
            <v>所定价格涵盖摆位、摄影、成像、分析、出具报告、数字影像处理与上传存储（含数字方式）等步骤所需的人力资源、设备运转成本消耗与基本物质资源消耗。</v>
          </cell>
          <cell r="F8" t="str">
            <v>部位·体位</v>
          </cell>
        </row>
        <row r="8">
          <cell r="J8">
            <v>50</v>
          </cell>
        </row>
        <row r="9">
          <cell r="B9" t="str">
            <v>012301010011100</v>
          </cell>
          <cell r="C9" t="str">
            <v>X线摄影成像-口腔曲面体层成像（扩展）</v>
          </cell>
          <cell r="D9" t="str">
            <v>通过X线摄影（含数字化），实现对患者投照部位的定位、X线成像及分析。</v>
          </cell>
          <cell r="E9" t="str">
            <v>所定价格涵盖摆位、摄影、成像、分析、出具报告、数字影像处理与上传存储（含数字方式）等步骤所需的人力资源、设备运转成本消耗与基本物质资源消耗。</v>
          </cell>
          <cell r="F9" t="str">
            <v>部位·体位</v>
          </cell>
        </row>
        <row r="9">
          <cell r="J9">
            <v>50</v>
          </cell>
        </row>
        <row r="10">
          <cell r="B10" t="str">
            <v>012301010020000</v>
          </cell>
          <cell r="C10" t="str">
            <v>X线摄影成像（牙片）</v>
          </cell>
          <cell r="D10" t="str">
            <v>通过X线摄影（含数字化），实现对范围牙齿的X线成像及分析。</v>
          </cell>
          <cell r="E10" t="str">
            <v>所定价格涵盖摆位、摄影、成像、分析、出具报告、数字影像处理与上传存储（含数字方式）等步骤所需的人力资源、设备运转成本消耗与基本物质资源消耗。</v>
          </cell>
          <cell r="F10" t="str">
            <v>部位</v>
          </cell>
        </row>
        <row r="10">
          <cell r="H10" t="str">
            <v>01人工智能辅助诊断</v>
          </cell>
          <cell r="I10" t="str">
            <v>部位的定义为：切牙、前磨牙和磨牙，以两个牙位为一个部位；尖牙，以单牙位为一个部位。</v>
          </cell>
          <cell r="J10">
            <v>17</v>
          </cell>
        </row>
        <row r="11">
          <cell r="B11" t="str">
            <v>012301010020100</v>
          </cell>
          <cell r="C11" t="str">
            <v>X线摄影成像（牙片）-人工智能辅助诊断（扩展）</v>
          </cell>
          <cell r="D11" t="str">
            <v>通过X线摄影（含数字化），实现对范围牙齿的X线成像及分析。</v>
          </cell>
          <cell r="E11" t="str">
            <v>所定价格涵盖摆位、摄影、成像、分析、出具报告、数字影像处理与上传存储（含数字方式）等步骤所需的人力资源、设备运转成本消耗与基本物质资源消耗。</v>
          </cell>
          <cell r="F11" t="str">
            <v>部位</v>
          </cell>
        </row>
        <row r="11">
          <cell r="J11">
            <v>17</v>
          </cell>
        </row>
        <row r="12">
          <cell r="B12" t="str">
            <v>012301010030000</v>
          </cell>
          <cell r="C12" t="str">
            <v>X线摄影成像（乳腺）</v>
          </cell>
          <cell r="D12" t="str">
            <v>通过X线摄影（含数字化），实现患者的乳腺X线成像及分析。</v>
          </cell>
          <cell r="E12" t="str">
            <v>所定价格涵盖摆位、摄影、成像、分析、出具报告、数字影像处理与上传存储（含数字方式）等步骤所需的人力资源、设备运转成本消耗与基本物质资源消耗。</v>
          </cell>
          <cell r="F12" t="str">
            <v>单侧</v>
          </cell>
        </row>
        <row r="12">
          <cell r="H12" t="str">
            <v>01人工智能辅助诊断</v>
          </cell>
        </row>
        <row r="12">
          <cell r="J12">
            <v>82</v>
          </cell>
        </row>
        <row r="13">
          <cell r="B13" t="str">
            <v>012301010030100</v>
          </cell>
          <cell r="C13" t="str">
            <v>X线摄影成像（乳腺）-人工智能辅助诊断（扩展）</v>
          </cell>
          <cell r="D13" t="str">
            <v>通过X线摄影（含数字化），实现患者的乳腺X线成像及分析。</v>
          </cell>
          <cell r="E13" t="str">
            <v>所定价格涵盖摆位、摄影、成像、分析、出具报告、数字影像处理与上传存储（含数字方式）等步骤所需的人力资源、设备运转成本消耗与基本物质资源消耗。</v>
          </cell>
          <cell r="F13" t="str">
            <v>单侧</v>
          </cell>
        </row>
        <row r="13">
          <cell r="J13">
            <v>82</v>
          </cell>
        </row>
        <row r="14">
          <cell r="B14" t="str">
            <v>012301010040000</v>
          </cell>
          <cell r="C14" t="str">
            <v>X线造影成像</v>
          </cell>
          <cell r="D14" t="str">
            <v>通过X线摄影，对经口服、注射或灌肠方式引入对比剂后的消化道、鼻窦、泪道等各类腔道的形态及功能进行成像及分析（不含穿刺/插管）。</v>
          </cell>
          <cell r="E14" t="str">
            <v>所定价格涵盖摆位、对比剂引入、观察、成像、分析、出具报告、数字影像处理与上传存储（含数字方式）等步骤所需的人力资源、设备运转成本消耗与基本物质资源消耗。</v>
          </cell>
          <cell r="F14" t="str">
            <v>次</v>
          </cell>
          <cell r="G14" t="str">
            <v>01全消化道造影</v>
          </cell>
          <cell r="H14" t="str">
            <v>01人工智能辅助诊断
11泪道造影
12T管造影</v>
          </cell>
        </row>
        <row r="14">
          <cell r="J14">
            <v>120</v>
          </cell>
        </row>
        <row r="15">
          <cell r="B15" t="str">
            <v>012301010040001</v>
          </cell>
          <cell r="C15" t="str">
            <v>X线造影成像-全消化道造影（加收）</v>
          </cell>
          <cell r="D15" t="str">
            <v>通过X线摄影，对经口服、注射或灌肠方式引入对比剂后的消化道、鼻窦、泪道等各类腔道的形态及功能进行成像及分析（不含穿刺/插管）。</v>
          </cell>
        </row>
        <row r="15">
          <cell r="F15" t="str">
            <v>次</v>
          </cell>
        </row>
        <row r="15">
          <cell r="J15">
            <v>66</v>
          </cell>
        </row>
        <row r="16">
          <cell r="B16" t="str">
            <v>012301010040100</v>
          </cell>
          <cell r="C16" t="str">
            <v>X线造影成像-人工智能辅助诊断（扩展）</v>
          </cell>
          <cell r="D16" t="str">
            <v>通过X线摄影，对经口服、注射或灌肠方式引入对比剂后的消化道、鼻窦、泪道等各类腔道的形态及功能进行成像及分析（不含穿刺/插管）。</v>
          </cell>
          <cell r="E16" t="str">
            <v>所定价格涵盖摆位、对比剂引入、观察、成像、分析、出具报告、数字影像处理与上传存储（含数字方式）等步骤所需的人力资源、设备运转成本消耗与基本物质资源消耗。</v>
          </cell>
          <cell r="F16" t="str">
            <v>次</v>
          </cell>
        </row>
        <row r="16">
          <cell r="J16">
            <v>120</v>
          </cell>
        </row>
        <row r="17">
          <cell r="B17" t="str">
            <v>012301010041100</v>
          </cell>
          <cell r="C17" t="str">
            <v>X线造影成像-泪道造影（扩展）</v>
          </cell>
          <cell r="D17" t="str">
            <v>通过X线摄影，对经口服、注射或灌肠方式引入对比剂后的消化道、鼻窦、泪道等各类腔道的形态及功能进行成像及分析（不含穿刺/插管）。</v>
          </cell>
          <cell r="E17" t="str">
            <v>所定价格涵盖摆位、对比剂引入、观察、成像、分析、出具报告、数字影像处理与上传存储（含数字方式）等步骤所需的人力资源、设备运转成本消耗与基本物质资源消耗。</v>
          </cell>
          <cell r="F17" t="str">
            <v>次</v>
          </cell>
        </row>
        <row r="17">
          <cell r="J17">
            <v>120</v>
          </cell>
        </row>
        <row r="18">
          <cell r="B18" t="str">
            <v>012301010041200</v>
          </cell>
          <cell r="C18" t="str">
            <v>X线造影成像-T管造影（扩展）</v>
          </cell>
          <cell r="D18" t="str">
            <v>通过X线摄影，对经口服、注射或灌肠方式引入对比剂后的消化道、鼻窦、泪道等各类腔道的形态及功能进行成像及分析（不含穿刺/插管）。</v>
          </cell>
          <cell r="E18" t="str">
            <v>所定价格涵盖摆位、对比剂引入、观察、成像、分析、出具报告、数字影像处理与上传存储（含数字方式）等步骤所需的人力资源、设备运转成本消耗与基本物质资源消耗。</v>
          </cell>
          <cell r="F18" t="str">
            <v>次</v>
          </cell>
        </row>
        <row r="18">
          <cell r="J18">
            <v>120</v>
          </cell>
        </row>
        <row r="19">
          <cell r="B19" t="str">
            <v>012301020010000</v>
          </cell>
          <cell r="C19" t="str">
            <v>计算机体层成像（CT）平扫</v>
          </cell>
          <cell r="D19" t="str">
            <v>通过计算机体层成像（CT）平扫，实现患者检查部位的成像及分析。</v>
          </cell>
          <cell r="E19" t="str">
            <v>所定价格涵盖摆位、扫描成像、分析、出具报告、数字影像处理与上传存储（含数字方式）等步骤所需的人力资源、设备运转成本消耗与基本物质资源消耗。</v>
          </cell>
          <cell r="F19" t="str">
            <v>部位</v>
          </cell>
          <cell r="G19" t="str">
            <v>01能量成像
11薄层扫描
21冠脉钙化积分</v>
          </cell>
          <cell r="H19" t="str">
            <v>01人工智能辅助诊断
11口腔颌面锥形束CT（CBCT）</v>
          </cell>
          <cell r="I19" t="str">
            <v>同一次检查超过3个部位的，按3个部位收费。</v>
          </cell>
          <cell r="J19">
            <v>210</v>
          </cell>
        </row>
        <row r="20">
          <cell r="B20" t="str">
            <v>012301020010001</v>
          </cell>
          <cell r="C20" t="str">
            <v>计算机体层成像（CT）平扫-能量成像（加收）</v>
          </cell>
          <cell r="D20" t="str">
            <v>通过计算机体层成像（CT）平扫，实现患者检查部位的能量成像及分析。</v>
          </cell>
        </row>
        <row r="20">
          <cell r="F20" t="str">
            <v>次</v>
          </cell>
        </row>
        <row r="20">
          <cell r="I20" t="str">
            <v>在同一次检查中，无论多少部位仅加收一次。</v>
          </cell>
          <cell r="J20">
            <v>55</v>
          </cell>
        </row>
        <row r="21">
          <cell r="B21" t="str">
            <v>012301020010011</v>
          </cell>
          <cell r="C21" t="str">
            <v>计算机体层成像（CT）平扫-薄层扫描（加收）</v>
          </cell>
          <cell r="D21" t="str">
            <v>通过计算机体层成像（CT）平扫，实现患者检查部位的成像及薄层扫描分析。</v>
          </cell>
        </row>
        <row r="21">
          <cell r="F21" t="str">
            <v>次</v>
          </cell>
        </row>
        <row r="21">
          <cell r="I21" t="str">
            <v>在同一次检查中，无论多少部位仅加收一次。</v>
          </cell>
          <cell r="J21">
            <v>50</v>
          </cell>
        </row>
        <row r="22">
          <cell r="B22" t="str">
            <v>012301020010021</v>
          </cell>
          <cell r="C22" t="str">
            <v>计算机体层成像（CT）平扫-冠脉钙化积分（加收）</v>
          </cell>
          <cell r="D22" t="str">
            <v>通过计算机体层成像（CT）平扫，实现患者检查部位的成像及冠脉钙化积分分析。</v>
          </cell>
        </row>
        <row r="22">
          <cell r="F22" t="str">
            <v>次</v>
          </cell>
        </row>
        <row r="22">
          <cell r="J22">
            <v>40</v>
          </cell>
        </row>
        <row r="23">
          <cell r="B23" t="str">
            <v>012301020010100</v>
          </cell>
          <cell r="C23" t="str">
            <v>计算机体层成像（CT）平扫-人工智能辅助诊断（扩展）</v>
          </cell>
          <cell r="D23" t="str">
            <v>通过计算机体层成像（CT）平扫，实现患者检查部位的成像及分析。</v>
          </cell>
          <cell r="E23" t="str">
            <v>所定价格涵盖摆位、扫描成像、分析、出具报告、数字影像处理与上传存储（含数字方式）等步骤所需的人力资源、设备运转成本消耗与基本物质资源消耗。</v>
          </cell>
          <cell r="F23" t="str">
            <v>部位</v>
          </cell>
        </row>
        <row r="23">
          <cell r="J23">
            <v>210</v>
          </cell>
        </row>
        <row r="24">
          <cell r="B24" t="str">
            <v>012301020011100</v>
          </cell>
          <cell r="C24" t="str">
            <v>计算机体层成像（CT）平扫-口腔颌面锥形束CT（CBCT）（扩展）</v>
          </cell>
          <cell r="D24" t="str">
            <v>通过口腔颌面锥形束CT，实现患者检查部位的成像及分析。</v>
          </cell>
          <cell r="E24" t="str">
            <v>所定价格涵盖摆位、扫描成像、分析、出具报告、数字影像处理与上传存储（含数字方式）等步骤所需的人力资源、设备运转成本消耗与基本物质资源消耗。</v>
          </cell>
          <cell r="F24" t="str">
            <v>次</v>
          </cell>
        </row>
        <row r="24">
          <cell r="J24">
            <v>210</v>
          </cell>
        </row>
        <row r="25">
          <cell r="B25" t="str">
            <v>012301020020000</v>
          </cell>
          <cell r="C25" t="str">
            <v>计算机体层成像（CT）增强</v>
          </cell>
          <cell r="D25" t="str">
            <v>通过计算机体层成像（CT）增强扫描，对使用对比剂后的检查部位进行成像及分析。</v>
          </cell>
          <cell r="E25" t="str">
            <v>所定价格涵盖摆位、对比剂注射、扫描成像、分析、出具报告、数字影像处理与上传存储（含数字方式）等步骤所需的人力资源和基本物质资源消耗。</v>
          </cell>
          <cell r="F25" t="str">
            <v>部位</v>
          </cell>
          <cell r="G25" t="str">
            <v>01能量成像
11薄层扫描</v>
          </cell>
          <cell r="H25" t="str">
            <v>01人工智能辅助诊断
11延迟显像</v>
          </cell>
          <cell r="I25" t="str">
            <v>1.同一部位平扫后立即行增强扫描的，增强扫描按50%收取；
2.同一次检查超过3个部位的，按3个部位收费。</v>
          </cell>
          <cell r="J25">
            <v>286</v>
          </cell>
        </row>
        <row r="26">
          <cell r="B26" t="str">
            <v>012301020020001</v>
          </cell>
          <cell r="C26" t="str">
            <v>计算机体层成像（CT）增强-能量成像（加收）</v>
          </cell>
          <cell r="D26" t="str">
            <v>通过计算机体层成像（CT）增强扫描，对使用对比剂后的检查部位进行能量成像及分析。</v>
          </cell>
        </row>
        <row r="26">
          <cell r="F26" t="str">
            <v>次</v>
          </cell>
        </row>
        <row r="26">
          <cell r="I26" t="str">
            <v>在同一次检查中，无论多少部位仅加收一次。</v>
          </cell>
          <cell r="J26">
            <v>55</v>
          </cell>
        </row>
        <row r="27">
          <cell r="B27" t="str">
            <v>012301020020011</v>
          </cell>
          <cell r="C27" t="str">
            <v>计算机体层成像（CT）增强-薄层扫描（加收）</v>
          </cell>
          <cell r="D27" t="str">
            <v>通过计算机体层成像（CT）增强扫描，对使用对比剂后的检查部位进行成像及薄层扫描分析。</v>
          </cell>
        </row>
        <row r="27">
          <cell r="F27" t="str">
            <v>次</v>
          </cell>
        </row>
        <row r="27">
          <cell r="I27" t="str">
            <v>在同一次检查中，无论多少部位仅加收一次。</v>
          </cell>
          <cell r="J27">
            <v>55</v>
          </cell>
        </row>
        <row r="28">
          <cell r="B28" t="str">
            <v>012301020020100</v>
          </cell>
          <cell r="C28" t="str">
            <v>计算机体层成像（CT）增强-人工智能辅助诊断（扩展）</v>
          </cell>
          <cell r="D28" t="str">
            <v>通过计算机体层成像（CT）增强扫描，对使用对比剂后的检查部位进行成像及分析。</v>
          </cell>
          <cell r="E28" t="str">
            <v>所定价格涵盖摆位、对比剂注射、扫描成像、分析、出具报告、数字影像处理与上传存储（含数字方式）等步骤所需的人力资源和基本物质资源消耗。</v>
          </cell>
          <cell r="F28" t="str">
            <v>部位</v>
          </cell>
        </row>
        <row r="28">
          <cell r="J28">
            <v>286</v>
          </cell>
        </row>
        <row r="29">
          <cell r="B29" t="str">
            <v>012301020021100</v>
          </cell>
          <cell r="C29" t="str">
            <v>计算机体层成像（CT）增强-延迟显像（扩展）</v>
          </cell>
          <cell r="D29" t="str">
            <v>通过计算机体层成像（CT）增强扫描结合延迟显像，对使用对比剂后的检查部位进行及分析。</v>
          </cell>
          <cell r="E29" t="str">
            <v>所定价格涵盖摆位、对比剂注射、扫描成像、分析、出具报告、数字影像处理与上传存储（含数字方式）等步骤所需的人力资源和基本物质资源消耗。</v>
          </cell>
          <cell r="F29" t="str">
            <v>部位</v>
          </cell>
        </row>
        <row r="29">
          <cell r="J29">
            <v>286</v>
          </cell>
        </row>
        <row r="30">
          <cell r="B30" t="str">
            <v>012301020030000</v>
          </cell>
          <cell r="C30" t="str">
            <v>计算机体层（CT）造影成像（血管）</v>
          </cell>
          <cell r="D30" t="str">
            <v>通过CT增强扫描，对使用对比剂后的血管进行成像及分析。</v>
          </cell>
          <cell r="E30" t="str">
            <v>所定价格涵盖摆位、对比剂注射、扫描成像、分析、出具报告、数字影像处理与上传存储（含数字方式）等步骤所需的人力资源和基本物质资源消耗。</v>
          </cell>
          <cell r="F30" t="str">
            <v>血管</v>
          </cell>
          <cell r="G30" t="str">
            <v>01能量成像</v>
          </cell>
          <cell r="H30" t="str">
            <v>01人工智能辅助诊断</v>
          </cell>
          <cell r="I30" t="str">
            <v>最高收费不超过2根血管。</v>
          </cell>
          <cell r="J30">
            <v>572</v>
          </cell>
        </row>
        <row r="31">
          <cell r="B31" t="str">
            <v>012301020030001</v>
          </cell>
          <cell r="C31" t="str">
            <v>计算机体层（CT）造影成像（血管）-能量成像（加收）</v>
          </cell>
          <cell r="D31" t="str">
            <v>通过CT增强扫描，对使用对比剂后的血管进行能量成像及分析。</v>
          </cell>
        </row>
        <row r="31">
          <cell r="F31" t="str">
            <v>次</v>
          </cell>
        </row>
        <row r="31">
          <cell r="J31">
            <v>55</v>
          </cell>
        </row>
        <row r="32">
          <cell r="B32" t="str">
            <v>012301020030100</v>
          </cell>
          <cell r="C32" t="str">
            <v>计算机体层（CT）造影成像（血管）-人工智能辅助诊断（扩展）</v>
          </cell>
          <cell r="D32" t="str">
            <v>通过CT增强扫描，对使用对比剂后的血管进行成像及分析。</v>
          </cell>
          <cell r="E32" t="str">
            <v>所定价格涵盖摆位、对比剂注射、扫描成像、分析、出具报告、数字影像处理与上传存储（含数字方式）等步骤所需的人力资源和基本物质资源消耗。</v>
          </cell>
          <cell r="F32" t="str">
            <v>血管</v>
          </cell>
        </row>
        <row r="32">
          <cell r="J32">
            <v>572</v>
          </cell>
        </row>
        <row r="33">
          <cell r="B33" t="str">
            <v>012301020040000</v>
          </cell>
          <cell r="C33" t="str">
            <v>计算机体层（CT）灌注成像</v>
          </cell>
          <cell r="D33" t="str">
            <v>通过连续CT扫描，对使用对比剂后局部组织血流进行灌注成像及分析。</v>
          </cell>
          <cell r="E33" t="str">
            <v>所定价格涵盖摆位、对比剂注射、连续扫描成像、分析、出具报告、数字影像处理与上传存储（含数字方式）等步骤所需的人力资源和基本物质资源消耗。</v>
          </cell>
          <cell r="F33" t="str">
            <v>脏器</v>
          </cell>
          <cell r="G33" t="str">
            <v>01心电门控</v>
          </cell>
          <cell r="H33" t="str">
            <v>01人工智能辅助诊断</v>
          </cell>
        </row>
        <row r="33">
          <cell r="J33">
            <v>500</v>
          </cell>
        </row>
        <row r="34">
          <cell r="B34" t="str">
            <v>012301020040001</v>
          </cell>
          <cell r="C34" t="str">
            <v>计算机体层（CT）灌注成像-心电门控（加收）</v>
          </cell>
          <cell r="D34" t="str">
            <v>通过连续CT扫描结合心电门控，对使用对比剂后局部组织血流进行灌注成像及分析。</v>
          </cell>
        </row>
        <row r="34">
          <cell r="F34" t="str">
            <v>次</v>
          </cell>
        </row>
        <row r="34">
          <cell r="J34">
            <v>20</v>
          </cell>
        </row>
        <row r="35">
          <cell r="B35" t="str">
            <v>012301020040100</v>
          </cell>
          <cell r="C35" t="str">
            <v>计算机体层（CT）灌注成像-人工智能辅助诊断（扩展）</v>
          </cell>
          <cell r="D35" t="str">
            <v>通过连续CT扫描，对使用对比剂后局部组织血流进行灌注成像及分析。</v>
          </cell>
          <cell r="E35" t="str">
            <v>所定价格涵盖摆位、对比剂注射、连续扫描成像、分析、出具报告、数字影像处理与上传存储（含数字方式）等步骤所需的人力资源和基本物质资源消耗。</v>
          </cell>
          <cell r="F35" t="str">
            <v>脏器</v>
          </cell>
        </row>
        <row r="35">
          <cell r="J35">
            <v>500</v>
          </cell>
        </row>
        <row r="36">
          <cell r="B36" t="str">
            <v>012301030010000</v>
          </cell>
          <cell r="C36" t="str">
            <v>磁共振（MR）平扫</v>
          </cell>
          <cell r="D36" t="str">
            <v>通过磁共振平扫，实现患者检查部位的成像及分析。</v>
          </cell>
          <cell r="E36" t="str">
            <v>所定价格涵盖摆位、扫描成像、分析、出具报告、数字影像处理与上传存储（含数字方式）等步骤所需的人力资源、设备运转成本消耗与基本物质资源消耗。</v>
          </cell>
          <cell r="F36" t="str">
            <v>部位</v>
          </cell>
          <cell r="G36" t="str">
            <v>01特殊方式成像
11复杂成像
21呼吸门控</v>
          </cell>
          <cell r="H36" t="str">
            <v>01人工智能辅助诊断</v>
          </cell>
          <cell r="I36" t="str">
            <v>1.复杂成像指对心脏、胎儿进行磁共振平扫成像。
2.同一次检查超过3个部位的，按3个部位收费。</v>
          </cell>
          <cell r="J36">
            <v>500</v>
          </cell>
        </row>
        <row r="37">
          <cell r="B37" t="str">
            <v>012301030010001</v>
          </cell>
          <cell r="C37" t="str">
            <v>磁共振（MR）平扫-特殊方式成像（加收）</v>
          </cell>
          <cell r="D37" t="str">
            <v>通过磁共振平扫，实现患者检查部位的特殊方式成像及分析。</v>
          </cell>
        </row>
        <row r="37">
          <cell r="F37" t="str">
            <v>项</v>
          </cell>
        </row>
        <row r="37">
          <cell r="I37" t="str">
            <v>1.使用同一成像方式仅加收一次；
2.不同成像方式可累计计费。</v>
          </cell>
          <cell r="J37">
            <v>60</v>
          </cell>
        </row>
        <row r="38">
          <cell r="B38" t="str">
            <v>012301030010011</v>
          </cell>
          <cell r="C38" t="str">
            <v>磁共振（MR）平扫-复杂成像（加收）</v>
          </cell>
          <cell r="D38" t="str">
            <v>通过磁共振平扫，实现患者检查部位的复杂成像及分析。</v>
          </cell>
        </row>
        <row r="38">
          <cell r="F38" t="str">
            <v>次</v>
          </cell>
        </row>
        <row r="38">
          <cell r="I38" t="str">
            <v>复杂成像指对心脏、胎儿进行磁共振平扫成像。</v>
          </cell>
          <cell r="J38">
            <v>100</v>
          </cell>
        </row>
        <row r="39">
          <cell r="B39" t="str">
            <v>012301030010021</v>
          </cell>
          <cell r="C39" t="str">
            <v>磁共振（MR）平扫-呼吸门控（加收）</v>
          </cell>
          <cell r="D39" t="str">
            <v>通过磁共振平扫结合呼吸门控，实现患者检查部位的成像及分析。</v>
          </cell>
        </row>
        <row r="39">
          <cell r="F39" t="str">
            <v>次</v>
          </cell>
        </row>
        <row r="39">
          <cell r="J39">
            <v>22</v>
          </cell>
        </row>
        <row r="40">
          <cell r="B40" t="str">
            <v>012301030010100</v>
          </cell>
          <cell r="C40" t="str">
            <v>磁共振（MR）平扫-人工智能辅助诊断（扩展）</v>
          </cell>
          <cell r="D40" t="str">
            <v>通过磁共振平扫，实现患者检查部位的成像及分析。</v>
          </cell>
          <cell r="E40" t="str">
            <v>所定价格涵盖摆位、扫描成像、分析、出具报告、数字影像处理与上传存储（含数字方式）等步骤所需的人力资源、设备运转成本消耗与基本物质资源消耗。</v>
          </cell>
          <cell r="F40" t="str">
            <v>部位</v>
          </cell>
        </row>
        <row r="40">
          <cell r="J40">
            <v>500</v>
          </cell>
        </row>
        <row r="41">
          <cell r="B41" t="str">
            <v>012301030020000</v>
          </cell>
          <cell r="C41" t="str">
            <v>磁共振（MR）增强</v>
          </cell>
          <cell r="D41" t="str">
            <v>通过磁共振增强扫描，对使用对比剂后的检查部位进行成像及分析。</v>
          </cell>
          <cell r="E41" t="str">
            <v>所定价格涵盖穿刺、摆位、对比剂注射、扫描成像、分析、出具报告、数字影像处理与上传存储（含数字方式）等步骤所需的人力资源、设备运转成本消耗与基本物质资源消耗。</v>
          </cell>
          <cell r="F41" t="str">
            <v>部位</v>
          </cell>
          <cell r="G41" t="str">
            <v>01特殊方式成像
11心脏
21呼吸门控</v>
          </cell>
          <cell r="H41" t="str">
            <v>01人工智能辅助诊断</v>
          </cell>
          <cell r="I41" t="str">
            <v>1.同一部位平扫后立即行增强扫描的，增强扫描按50%收取；
2.同一次检查超过3个部位的，按3个部位收费。</v>
          </cell>
          <cell r="J41">
            <v>550</v>
          </cell>
        </row>
        <row r="42">
          <cell r="B42" t="str">
            <v>012301030020001</v>
          </cell>
          <cell r="C42" t="str">
            <v>磁共振（MR）增强-特殊方式成像（加收）</v>
          </cell>
          <cell r="D42" t="str">
            <v>通过磁共振增强扫描，对使用对比剂后的检查部位进行特殊方式成像及分析。</v>
          </cell>
        </row>
        <row r="42">
          <cell r="F42" t="str">
            <v>项</v>
          </cell>
        </row>
        <row r="42">
          <cell r="I42" t="str">
            <v>1.使用同一成像方式仅加收一次；
2.不同成像方式可累计计费。</v>
          </cell>
          <cell r="J42">
            <v>60</v>
          </cell>
        </row>
        <row r="43">
          <cell r="B43" t="str">
            <v>012301030020011</v>
          </cell>
          <cell r="C43" t="str">
            <v>磁共振（MR）增强-心脏（加收）</v>
          </cell>
          <cell r="D43" t="str">
            <v>通过磁共振增强扫描，对使用对比剂后的心脏部位进行成像及分析。</v>
          </cell>
        </row>
        <row r="43">
          <cell r="F43" t="str">
            <v>次</v>
          </cell>
        </row>
        <row r="43">
          <cell r="J43">
            <v>100</v>
          </cell>
        </row>
        <row r="44">
          <cell r="B44" t="str">
            <v>012301030020021</v>
          </cell>
          <cell r="C44" t="str">
            <v>磁共振（MR）增强-呼吸门控（加收）</v>
          </cell>
          <cell r="D44" t="str">
            <v>通过磁共振增强扫描结合呼吸门控，对使用对比剂后的检查部位进行成像及分析。</v>
          </cell>
        </row>
        <row r="44">
          <cell r="F44" t="str">
            <v>次</v>
          </cell>
        </row>
        <row r="44">
          <cell r="J44">
            <v>22</v>
          </cell>
        </row>
        <row r="45">
          <cell r="B45" t="str">
            <v>012301030020100</v>
          </cell>
          <cell r="C45" t="str">
            <v>磁共振（MR）增强-人工智能辅助诊断（扩展）</v>
          </cell>
          <cell r="D45" t="str">
            <v>通过磁共振增强扫描，对使用对比剂后的检查部位进行成像及分析。</v>
          </cell>
          <cell r="E45" t="str">
            <v>所定价格涵盖穿刺、摆位、对比剂注射、扫描成像、分析、出具报告、数字影像处理与上传存储（含数字方式）等步骤所需的人力资源、设备运转成本消耗与基本物质资源消耗。</v>
          </cell>
          <cell r="F45" t="str">
            <v>部位</v>
          </cell>
        </row>
        <row r="45">
          <cell r="J45">
            <v>550</v>
          </cell>
        </row>
        <row r="46">
          <cell r="B46" t="str">
            <v>012301030030000</v>
          </cell>
          <cell r="C46" t="str">
            <v>磁共振（MR）平扫成像（血管）</v>
          </cell>
          <cell r="D46" t="str">
            <v>通过磁共振平扫，对血管进行成像及分析。</v>
          </cell>
          <cell r="E46" t="str">
            <v>所定价格涵盖摆位、扫描成像、分析、出具报告、数字影像处理与上传存储（含数字方式）等步骤所需的人力资源、设备运转成本消耗与基本物质资源消耗。</v>
          </cell>
          <cell r="F46" t="str">
            <v>血管</v>
          </cell>
          <cell r="G46" t="str">
            <v>01高分辨率血管壁成像
11呼吸门控</v>
          </cell>
          <cell r="H46" t="str">
            <v>01人工智能辅助诊断</v>
          </cell>
          <cell r="I46" t="str">
            <v>最高收费不超过2根血管。</v>
          </cell>
          <cell r="J46">
            <v>540</v>
          </cell>
        </row>
        <row r="47">
          <cell r="B47" t="str">
            <v>012301030030001</v>
          </cell>
          <cell r="C47" t="str">
            <v>磁共振（MR）平扫成像（血管）-高分辨率血管壁成像（加收）</v>
          </cell>
          <cell r="D47" t="str">
            <v>通过磁共振平扫，对血管壁进行高分辨率成像及分析。</v>
          </cell>
        </row>
        <row r="47">
          <cell r="F47" t="str">
            <v>血管</v>
          </cell>
        </row>
        <row r="47">
          <cell r="J47">
            <v>55</v>
          </cell>
        </row>
        <row r="48">
          <cell r="B48" t="str">
            <v>012301030030011</v>
          </cell>
          <cell r="C48" t="str">
            <v>磁共振（MR）平扫成像（血管）-呼吸门控（加收）</v>
          </cell>
          <cell r="D48" t="str">
            <v>通过磁共振平扫结合呼吸门控，对血管进行成像及分析。</v>
          </cell>
        </row>
        <row r="48">
          <cell r="F48" t="str">
            <v>次</v>
          </cell>
        </row>
        <row r="48">
          <cell r="J48">
            <v>22</v>
          </cell>
        </row>
        <row r="49">
          <cell r="B49" t="str">
            <v>012301030030100</v>
          </cell>
          <cell r="C49" t="str">
            <v>磁共振（MR）平扫成像（血管）-人工智能辅助诊断（扩展）</v>
          </cell>
          <cell r="D49" t="str">
            <v>通过磁共振平扫，对血管进行成像及分析。</v>
          </cell>
          <cell r="E49" t="str">
            <v>所定价格涵盖摆位、扫描成像、分析、出具报告、数字影像处理与上传存储（含数字方式）等步骤所需的人力资源、设备运转成本消耗与基本物质资源消耗。</v>
          </cell>
          <cell r="F49" t="str">
            <v>血管</v>
          </cell>
        </row>
        <row r="49">
          <cell r="J49">
            <v>540</v>
          </cell>
        </row>
        <row r="50">
          <cell r="B50" t="str">
            <v>012301030040000</v>
          </cell>
          <cell r="C50" t="str">
            <v>磁共振（MR）增强成像（血管）</v>
          </cell>
          <cell r="D50" t="str">
            <v>通过磁共振扫描，注射对比剂后对血管进行成像及分析。</v>
          </cell>
          <cell r="E50" t="str">
            <v>所定价格涵盖穿刺、摆位、对比剂注射、扫描成像、分析、出具报告、数字影像处理与上传存储（含数字方式）等步骤所需的人力资源、设备运转成本消耗与基本物质资源消耗。</v>
          </cell>
          <cell r="F50" t="str">
            <v>血管</v>
          </cell>
          <cell r="G50" t="str">
            <v>01高分辨率血管壁成像
11呼吸门控
21冠状动脉</v>
          </cell>
          <cell r="H50" t="str">
            <v>01人工智能辅助诊断</v>
          </cell>
          <cell r="I50" t="str">
            <v>1.同一部位平扫后立即行增强成像的，增强扫描按50%收取；
2.最高收费不超过2根血管。</v>
          </cell>
          <cell r="J50">
            <v>627</v>
          </cell>
        </row>
        <row r="51">
          <cell r="B51" t="str">
            <v>012301030040001</v>
          </cell>
          <cell r="C51" t="str">
            <v>磁共振（MR）增强成像（血管）-高分辨率血管壁成像（加收）</v>
          </cell>
          <cell r="D51" t="str">
            <v>通过磁共振扫描，注射对比剂后对血管壁进行高分辨率成像及分析。</v>
          </cell>
        </row>
        <row r="51">
          <cell r="F51" t="str">
            <v>血管</v>
          </cell>
        </row>
        <row r="51">
          <cell r="J51">
            <v>55</v>
          </cell>
        </row>
        <row r="52">
          <cell r="B52" t="str">
            <v>012301030040011</v>
          </cell>
          <cell r="C52" t="str">
            <v>磁共振（MR）增强成像（血管）-呼吸门控（加收）</v>
          </cell>
          <cell r="D52" t="str">
            <v>通过磁共振扫描结合呼吸门控，注射对比剂后对血管进行成像及分析。</v>
          </cell>
        </row>
        <row r="52">
          <cell r="F52" t="str">
            <v>次</v>
          </cell>
        </row>
        <row r="52">
          <cell r="J52">
            <v>22</v>
          </cell>
        </row>
        <row r="53">
          <cell r="B53" t="str">
            <v>012301030040021</v>
          </cell>
          <cell r="C53" t="str">
            <v>磁共振（MR）增强成像（血管）-冠状动脉（加收）</v>
          </cell>
          <cell r="D53" t="str">
            <v>通过磁共振扫描，注射对比剂后对冠状动脉进行成像及分析。</v>
          </cell>
        </row>
        <row r="53">
          <cell r="F53" t="str">
            <v>次</v>
          </cell>
        </row>
        <row r="53">
          <cell r="J53">
            <v>88</v>
          </cell>
        </row>
        <row r="54">
          <cell r="B54" t="str">
            <v>012301030040100</v>
          </cell>
          <cell r="C54" t="str">
            <v>磁共振（MR）增强成像（血管）-人工智能辅助诊断（扩展）</v>
          </cell>
          <cell r="D54" t="str">
            <v>通过磁共振扫描，注射对比剂后对血管进行成像及分析。</v>
          </cell>
          <cell r="E54" t="str">
            <v>所定价格涵盖穿刺、摆位、对比剂注射、扫描成像、分析、出具报告、数字影像处理与上传存储（含数字方式）等步骤所需的人力资源、设备运转成本消耗与基本物质资源消耗。</v>
          </cell>
          <cell r="F54" t="str">
            <v>血管</v>
          </cell>
        </row>
        <row r="54">
          <cell r="J54">
            <v>627</v>
          </cell>
        </row>
        <row r="55">
          <cell r="B55" t="str">
            <v>012301030050000</v>
          </cell>
          <cell r="C55" t="str">
            <v>磁共振（MR）灌注成像</v>
          </cell>
          <cell r="D55" t="str">
            <v>通过磁共振增强扫描，对非使用对比剂技术或使用对比剂后的检查部位进行灌注成像及分析。</v>
          </cell>
          <cell r="E55" t="str">
            <v>所定价格涵盖穿刺（使用对比剂时）、摆位、对比剂注射（使用对比剂时）、扫描成像、分析、出具报告、数字影像处理与上传存储（含数字方式）等步骤所需的人力资源、设备运转成本消耗与基本物质资源消耗。</v>
          </cell>
          <cell r="F55" t="str">
            <v>脏器</v>
          </cell>
          <cell r="G55" t="str">
            <v>01呼吸门控</v>
          </cell>
          <cell r="H55" t="str">
            <v>01人工智能辅助诊断
11磁共振（MR）动态增强</v>
          </cell>
          <cell r="I55" t="str">
            <v>“非使用对比剂技术”包括但不限于使用氢质子成像、磁共振动态增强成像、氙磁共振成像技术、使用自旋标记技术等。</v>
          </cell>
          <cell r="J55">
            <v>627</v>
          </cell>
        </row>
        <row r="56">
          <cell r="B56" t="str">
            <v>012301030050001</v>
          </cell>
          <cell r="C56" t="str">
            <v>磁共振（MR）灌注成像-呼吸门控（加收）</v>
          </cell>
          <cell r="D56" t="str">
            <v>通过磁共振增强扫描结合呼吸门控，对非使用对比剂技术或使用对比剂后的检查部位进行灌注成像及分析。</v>
          </cell>
        </row>
        <row r="56">
          <cell r="F56" t="str">
            <v>次</v>
          </cell>
        </row>
        <row r="56">
          <cell r="J56">
            <v>20</v>
          </cell>
        </row>
        <row r="57">
          <cell r="B57" t="str">
            <v>012301030050100</v>
          </cell>
          <cell r="C57" t="str">
            <v>磁共振（MR）灌注成像-人工智能辅助诊断（扩展）</v>
          </cell>
          <cell r="D57" t="str">
            <v>通过磁共振增强扫描，对非使用对比剂技术或使用对比剂后的检查部位进行灌注成像及分析。</v>
          </cell>
          <cell r="E57" t="str">
            <v>所定价格涵盖穿刺（使用对比剂时）、摆位、对比剂注射（使用对比剂时）、扫描成像、分析、出具报告、数字影像处理与上传存储（含数字方式）等步骤所需的人力资源、设备运转成本消耗与基本物质资源消耗。</v>
          </cell>
          <cell r="F57" t="str">
            <v>脏器</v>
          </cell>
        </row>
        <row r="57">
          <cell r="J57">
            <v>627</v>
          </cell>
        </row>
        <row r="58">
          <cell r="B58" t="str">
            <v>012301030051100</v>
          </cell>
          <cell r="C58" t="str">
            <v>磁共振（MR）灌注成像-磁共振（MR）动态增强（扩展）</v>
          </cell>
          <cell r="D58" t="str">
            <v>通过磁共振增强扫描，对非使用对比剂技术或使用对比剂后的检查部位进行灌注成像及分析。</v>
          </cell>
          <cell r="E58" t="str">
            <v>所定价格涵盖穿刺（使用对比剂时）、摆位、对比剂注射（使用对比剂时）、扫描成像、分析、出具报告、数字影像处理与上传存储（含数字方式）等步骤所需的人力资源、设备运转成本消耗与基本物质资源消耗。</v>
          </cell>
          <cell r="F58" t="str">
            <v>脏器</v>
          </cell>
        </row>
        <row r="58">
          <cell r="J58">
            <v>627</v>
          </cell>
        </row>
        <row r="59">
          <cell r="B59" t="str">
            <v>012303010010000</v>
          </cell>
          <cell r="C59" t="str">
            <v>放射性核素平面显像（静态）</v>
          </cell>
          <cell r="D59" t="str">
            <v>通过采集体内放射性静态分布图像，提供组织器官的功能信息。</v>
          </cell>
          <cell r="E59" t="str">
            <v>所定价格涵盖放射性药品注射或口服给药、摆位、图像采集、数字影像处理与上传存储（含数字方式）、分析、出具报告等步骤所需的人力资源、设备运转成本消耗与基本物质资源消耗。</v>
          </cell>
          <cell r="F59" t="str">
            <v>部位</v>
          </cell>
          <cell r="G59" t="str">
            <v>01增加体位
11延迟显像</v>
          </cell>
          <cell r="H59" t="str">
            <v>01人工智能辅助诊断</v>
          </cell>
          <cell r="I59" t="str">
            <v>1.本项目已包含3个及以内的体位检查。
2.最高收费不超过3个部位。</v>
          </cell>
          <cell r="J59">
            <v>209</v>
          </cell>
        </row>
        <row r="60">
          <cell r="B60" t="str">
            <v>012303010010001</v>
          </cell>
          <cell r="C60" t="str">
            <v>放射性核素平面显像（静态）-增加体位（加收）</v>
          </cell>
          <cell r="D60" t="str">
            <v>通过增加体位采集体内放射性静态分布图像，提供组织器官的功能信息。</v>
          </cell>
        </row>
        <row r="60">
          <cell r="F60" t="str">
            <v>体位</v>
          </cell>
        </row>
        <row r="60">
          <cell r="J60">
            <v>30</v>
          </cell>
        </row>
        <row r="61">
          <cell r="B61" t="str">
            <v>012303010010011</v>
          </cell>
          <cell r="C61" t="str">
            <v>放射性核素平面显像（静态）-延迟显像（加收）</v>
          </cell>
          <cell r="D61" t="str">
            <v>通过结合延迟显像采集体内放射性静态分布图像，提供组织器官的功能信息。</v>
          </cell>
        </row>
        <row r="61">
          <cell r="F61" t="str">
            <v>部位</v>
          </cell>
        </row>
        <row r="61">
          <cell r="J61">
            <v>30</v>
          </cell>
        </row>
        <row r="62">
          <cell r="B62" t="str">
            <v>012303010010100</v>
          </cell>
          <cell r="C62" t="str">
            <v>放射性核素平面显像（静态）-人工智能辅助诊断（扩展）</v>
          </cell>
          <cell r="D62" t="str">
            <v>通过采集体内放射性静态分布图像，提供组织器官的功能信息。</v>
          </cell>
          <cell r="E62" t="str">
            <v>所定价格涵盖放射性药品注射或口服给药、摆位、图像采集、数字影像处理与上传存储（含数字方式）、分析、出具报告等步骤所需的人力资源、设备运转成本消耗与基本物质资源消耗。</v>
          </cell>
          <cell r="F62" t="str">
            <v>部位</v>
          </cell>
        </row>
        <row r="62">
          <cell r="J62">
            <v>209</v>
          </cell>
        </row>
        <row r="63">
          <cell r="B63" t="str">
            <v>012303010020000</v>
          </cell>
          <cell r="C63" t="str">
            <v>放射性核素平面显像（动态）</v>
          </cell>
          <cell r="D63" t="str">
            <v>通过采集体内放射性动态分布图像，提供组织器官的功能信息。</v>
          </cell>
          <cell r="E63" t="str">
            <v>所定价格涵盖放射性药品注射或口服给药、摆位、图像采集、数字影像处理与上传存储（含数字方式）、分析、出具报告等步骤所需的人力资源、设备运转成本消耗与基本物质资源消耗。</v>
          </cell>
          <cell r="F63" t="str">
            <v>部位</v>
          </cell>
          <cell r="G63" t="str">
            <v>01增加体位
11延迟显像</v>
          </cell>
          <cell r="H63" t="str">
            <v>01人工智能辅助诊断</v>
          </cell>
          <cell r="I63" t="str">
            <v>1.本项目已包含3个及以内的体位检查。
2.最高收费不超过3个部位。</v>
          </cell>
          <cell r="J63">
            <v>240</v>
          </cell>
        </row>
        <row r="64">
          <cell r="B64" t="str">
            <v>012303010020001</v>
          </cell>
          <cell r="C64" t="str">
            <v>放射性核素平面显像（动态）-增加体位（加收）</v>
          </cell>
          <cell r="D64" t="str">
            <v>通过增加体位采集体内放射性动态分布图像，提供组织器官的功能信息。</v>
          </cell>
        </row>
        <row r="64">
          <cell r="F64" t="str">
            <v>体位</v>
          </cell>
        </row>
        <row r="64">
          <cell r="J64">
            <v>33</v>
          </cell>
        </row>
        <row r="65">
          <cell r="B65" t="str">
            <v>012303010020011</v>
          </cell>
          <cell r="C65" t="str">
            <v>放射性核素平面显像（动态）-延迟显像（加收）</v>
          </cell>
          <cell r="D65" t="str">
            <v>通过结合延迟显像采集体内放射性动态分布图像，提供组织器官的功能信息。</v>
          </cell>
        </row>
        <row r="65">
          <cell r="F65" t="str">
            <v>部位</v>
          </cell>
        </row>
        <row r="65">
          <cell r="J65">
            <v>30</v>
          </cell>
        </row>
        <row r="66">
          <cell r="B66" t="str">
            <v>012303010020100</v>
          </cell>
          <cell r="C66" t="str">
            <v>放射性核素平面显像（动态）-人工智能辅助诊断（扩展）</v>
          </cell>
          <cell r="D66" t="str">
            <v>通过采集体内放射性动态分布图像，提供组织器官的功能信息。</v>
          </cell>
          <cell r="E66" t="str">
            <v>所定价格涵盖放射性药品注射或口服给药、摆位、图像采集、数字影像处理与上传存储（含数字方式）、分析、出具报告等步骤所需的人力资源、设备运转成本消耗与基本物质资源消耗。</v>
          </cell>
          <cell r="F66" t="str">
            <v>部位</v>
          </cell>
        </row>
        <row r="66">
          <cell r="J66">
            <v>240</v>
          </cell>
        </row>
        <row r="67">
          <cell r="B67" t="str">
            <v>012303010030000</v>
          </cell>
          <cell r="C67" t="str">
            <v>放射性核素平面显像（全身）</v>
          </cell>
          <cell r="D67" t="str">
            <v>通过采集体内放射性全身分布图像，提供组织器官的功能信息。</v>
          </cell>
          <cell r="E67" t="str">
            <v>所定价格涵盖放射性药品注射或口服给药、摆位、图像采集、数字影像处理与上传存储（含数字方式）、分析、出具报告等步骤所需的人力资源、设备运转成本消耗与基本物质资源消耗。</v>
          </cell>
          <cell r="F67" t="str">
            <v>次</v>
          </cell>
          <cell r="G67" t="str">
            <v>01增加体位
11延迟显像</v>
          </cell>
          <cell r="H67" t="str">
            <v>01人工智能辅助诊断</v>
          </cell>
          <cell r="I67" t="str">
            <v>本项目已包含3个及以内的体位检查。</v>
          </cell>
          <cell r="J67">
            <v>400</v>
          </cell>
        </row>
        <row r="68">
          <cell r="B68" t="str">
            <v>012303010030001</v>
          </cell>
          <cell r="C68" t="str">
            <v>放射性核素平面显像（全身）-增加体位（加收）</v>
          </cell>
          <cell r="D68" t="str">
            <v>通过增加体位采集体内放射性全身分布图像，提供组织器官的功能信息。</v>
          </cell>
        </row>
        <row r="68">
          <cell r="F68" t="str">
            <v>体位</v>
          </cell>
        </row>
        <row r="68">
          <cell r="J68">
            <v>33</v>
          </cell>
        </row>
        <row r="69">
          <cell r="B69" t="str">
            <v>012303010030011</v>
          </cell>
          <cell r="C69" t="str">
            <v>放射性核素平面显像（全身）-延迟显像（加收）</v>
          </cell>
          <cell r="D69" t="str">
            <v>通过结合延迟显像采集体内放射性全身分布图像，提供组织器官的功能信息。</v>
          </cell>
        </row>
        <row r="69">
          <cell r="F69" t="str">
            <v>次</v>
          </cell>
        </row>
        <row r="69">
          <cell r="J69">
            <v>31</v>
          </cell>
        </row>
        <row r="70">
          <cell r="B70" t="str">
            <v>012303010030100</v>
          </cell>
          <cell r="C70" t="str">
            <v>放射性核素平面显像（全身）-人工智能辅助诊断（扩展）</v>
          </cell>
          <cell r="D70" t="str">
            <v>通过采集体内放射性全身分布图像，提供组织器官的功能信息。</v>
          </cell>
          <cell r="E70" t="str">
            <v>所定价格涵盖放射性药品注射或口服给药、摆位、图像采集、数字影像处理与上传存储（含数字方式）、分析、出具报告等步骤所需的人力资源、设备运转成本消耗与基本物质资源消耗。</v>
          </cell>
          <cell r="F70" t="str">
            <v>次</v>
          </cell>
        </row>
        <row r="70">
          <cell r="J70">
            <v>400</v>
          </cell>
        </row>
        <row r="71">
          <cell r="B71" t="str">
            <v>012303020010000</v>
          </cell>
          <cell r="C71" t="str">
            <v>单光子发射断层显像（SPECT）（部位）</v>
          </cell>
          <cell r="D71" t="str">
            <v>通过采集体内放射性静态断层分布图像，提供单个脏器或组织功能信息。</v>
          </cell>
          <cell r="E71" t="str">
            <v>所定价格涵盖放射性药品注射或口服给药、摆位、图像采集、数字影像处理与上传存储（含数字方式）、分析、出具报告等步骤所需的人力资源、设备运转成本消耗与基本物质资源消耗。</v>
          </cell>
          <cell r="F71" t="str">
            <v>次</v>
          </cell>
          <cell r="G71" t="str">
            <v>01增加脏器
11负荷显像
21单光子发射计算机断层显像/计算机断层扫描（SPECT/CT）图像融合</v>
          </cell>
          <cell r="H71" t="str">
            <v>01人工智能辅助诊断</v>
          </cell>
          <cell r="I71" t="str">
            <v>“次”指首个脏器。</v>
          </cell>
          <cell r="J71">
            <v>297</v>
          </cell>
        </row>
        <row r="72">
          <cell r="B72" t="str">
            <v>012303020010001</v>
          </cell>
          <cell r="C72" t="str">
            <v>单光子发射断层显像（SPECT）（部位）-增加脏器（加收）</v>
          </cell>
          <cell r="D72" t="str">
            <v>通过采集体内放射性静态断层分布图像，提供增加脏器或组织的功能信息。</v>
          </cell>
        </row>
        <row r="72">
          <cell r="F72" t="str">
            <v>脏器</v>
          </cell>
        </row>
        <row r="72">
          <cell r="I72" t="str">
            <v>最高收费不超过2个脏器。</v>
          </cell>
          <cell r="J72">
            <v>120</v>
          </cell>
        </row>
        <row r="73">
          <cell r="B73" t="str">
            <v>012303020010011</v>
          </cell>
          <cell r="C73" t="str">
            <v>单光子发射断层显像（SPECT）（部位）-负荷显像（加收）</v>
          </cell>
          <cell r="D73" t="str">
            <v>通过负荷显像采集体内放射性静态断层分布图像，提供单个脏器或组织功能信息。</v>
          </cell>
        </row>
        <row r="73">
          <cell r="F73" t="str">
            <v>次</v>
          </cell>
        </row>
        <row r="73">
          <cell r="J73">
            <v>60</v>
          </cell>
        </row>
        <row r="74">
          <cell r="B74" t="str">
            <v>012303020010021</v>
          </cell>
          <cell r="C74" t="str">
            <v>单光子发射断层显像（SPECT）（部位）-单光子发射计算机断层显像/计算机断层扫描（SPECT/CT）图像融合（加收）</v>
          </cell>
          <cell r="D74" t="str">
            <v>通过单光子发射计算机断层显像/计算机断层扫描（SPECT/CT）图像融合提供单个脏器或组织功能信息。</v>
          </cell>
        </row>
        <row r="74">
          <cell r="F74" t="str">
            <v>次</v>
          </cell>
        </row>
        <row r="74">
          <cell r="I74" t="str">
            <v>不可收取CT扫描费用。</v>
          </cell>
          <cell r="J74">
            <v>410</v>
          </cell>
        </row>
        <row r="75">
          <cell r="B75" t="str">
            <v>012303020010100</v>
          </cell>
          <cell r="C75" t="str">
            <v>单光子发射断层显像（SPECT）（部位）-人工智能辅助诊断（扩展）</v>
          </cell>
          <cell r="D75" t="str">
            <v>通过采集体内放射性静态断层分布图像，提供单个脏器或组织功能信息。</v>
          </cell>
          <cell r="E75" t="str">
            <v>所定价格涵盖放射性药品注射或口服给药、摆位、图像采集、数字影像处理与上传存储（含数字方式）、分析、出具报告等步骤所需的人力资源、设备运转成本消耗与基本物质资源消耗。</v>
          </cell>
          <cell r="F75" t="str">
            <v>次</v>
          </cell>
        </row>
        <row r="75">
          <cell r="J75">
            <v>297</v>
          </cell>
        </row>
        <row r="76">
          <cell r="B76" t="str">
            <v>012303020020000</v>
          </cell>
          <cell r="C76" t="str">
            <v>单光子发射断层显像（SPECT）（全身）</v>
          </cell>
          <cell r="D76" t="str">
            <v>通过采集体内放射性全身断层分布图像，提供全身脏器或组织功能信息。</v>
          </cell>
          <cell r="E76" t="str">
            <v>所定价格涵盖放射性药品注射或口服给药、摆位、图像采集、数字影像处理与上传存储（含数字方式）、分析、出具报告等步骤所需的人力资源、设备运转成本消耗与基本物质资源消耗。</v>
          </cell>
          <cell r="F76" t="str">
            <v>次</v>
          </cell>
          <cell r="G76" t="str">
            <v>01负荷显像
11单光子发射计算机断层显像/计算机断层扫描（SPECT/CT）图像融合</v>
          </cell>
          <cell r="H76" t="str">
            <v>01人工智能辅助诊断</v>
          </cell>
        </row>
        <row r="76">
          <cell r="J76">
            <v>450</v>
          </cell>
        </row>
        <row r="77">
          <cell r="B77" t="str">
            <v>012303020020001</v>
          </cell>
          <cell r="C77" t="str">
            <v>单光子发射断层显像（SPECT）（全身）-负荷显像（加收）</v>
          </cell>
          <cell r="D77" t="str">
            <v>通过负荷显像采集体内放射性全身断层分布图像，提供全身脏器或组织功能信息。</v>
          </cell>
        </row>
        <row r="77">
          <cell r="F77" t="str">
            <v>次</v>
          </cell>
        </row>
        <row r="77">
          <cell r="J77">
            <v>60</v>
          </cell>
        </row>
        <row r="78">
          <cell r="B78" t="str">
            <v>012303020020011</v>
          </cell>
          <cell r="C78" t="str">
            <v>单光子发射断层显像（SPECT）（全身）-单光子发射计算机断层显像/计算机断层扫描（SPECT/CT）图像融合（加收）</v>
          </cell>
          <cell r="D78" t="str">
            <v>通过单光子发射计算机断层显像/计算机断层扫描（SPECT/CT）图像融合提供全身脏器或组织功能信息。</v>
          </cell>
        </row>
        <row r="78">
          <cell r="F78" t="str">
            <v>次</v>
          </cell>
        </row>
        <row r="78">
          <cell r="I78" t="str">
            <v>不可收取CT扫描费用。</v>
          </cell>
          <cell r="J78">
            <v>410</v>
          </cell>
        </row>
        <row r="79">
          <cell r="B79" t="str">
            <v>012303020020100</v>
          </cell>
          <cell r="C79" t="str">
            <v>单光子发射断层显像（SPECT）（全身）-人工智能辅助诊断（扩展）</v>
          </cell>
          <cell r="D79" t="str">
            <v>通过采集体内放射性全身断层分布图像，提供全身脏器或组织功能信息。</v>
          </cell>
          <cell r="E79" t="str">
            <v>所定价格涵盖放射性药品注射或口服给药、摆位、图像采集、数字影像处理与上传存储（含数字方式）、分析、出具报告等步骤所需的人力资源、设备运转成本消耗与基本物质资源消耗。</v>
          </cell>
          <cell r="F79" t="str">
            <v>次</v>
          </cell>
        </row>
        <row r="79">
          <cell r="J79">
            <v>450</v>
          </cell>
        </row>
        <row r="80">
          <cell r="B80" t="str">
            <v>012303030010000</v>
          </cell>
          <cell r="C80" t="str">
            <v>正电子发射计算机断层显像/计算机断层扫描（PET/CT）（局部）</v>
          </cell>
          <cell r="D80" t="str">
            <v>通过正电子发射计算机断层显像设备与计算机体层扫描设备进行显像，提供局部组织器官的形态结构、代谢和功能信息。</v>
          </cell>
          <cell r="E80" t="str">
            <v>所定价格涵盖放射性药品注射、口服给药或其他、摆位、图像采集、数字影像处理与上传存储（含数字方式）、分析、出具报告等步骤所需的人力资源、设备运转成本消耗与基本物质资源消耗。</v>
          </cell>
          <cell r="F80" t="str">
            <v>部位</v>
          </cell>
        </row>
        <row r="80">
          <cell r="H80" t="str">
            <v>01人工智能辅助诊断
11延迟显像</v>
          </cell>
          <cell r="I80" t="str">
            <v>1.“局部”指扫描长度70cm；
2.两个及以上部位按全身收费。
3.含同位素药物收费不超过3800元。</v>
          </cell>
          <cell r="J80">
            <v>2500</v>
          </cell>
        </row>
        <row r="81">
          <cell r="B81" t="str">
            <v>012303030010100</v>
          </cell>
          <cell r="C81" t="str">
            <v>正电子发射计算机断层显像/计算机断层扫描（PET/CT）（局部）-人工智能辅助诊断（扩展）</v>
          </cell>
          <cell r="D81" t="str">
            <v>通过正电子发射计算机断层显像设备与计算机体层扫描设备进行显像，提供局部组织器官的形态结构、代谢和功能信息。</v>
          </cell>
          <cell r="E81" t="str">
            <v>所定价格涵盖放射性药品注射、口服给药或其他、摆位、图像采集、数字影像处理与上传存储（含数字方式）、分析、出具报告等步骤所需的人力资源、设备运转成本消耗与基本物质资源消耗。</v>
          </cell>
          <cell r="F81" t="str">
            <v>部位</v>
          </cell>
        </row>
        <row r="81">
          <cell r="J81">
            <v>2500</v>
          </cell>
        </row>
        <row r="82">
          <cell r="B82" t="str">
            <v>012303030011100</v>
          </cell>
          <cell r="C82" t="str">
            <v>正电子发射计算机断层显像/计算机断层扫描（PET/CT）（局部）-延迟显像（扩展）</v>
          </cell>
          <cell r="D82" t="str">
            <v>通过正电子发射计算机断层显像设备与计算机体层扫描设备结合延迟显像，提供局部组织器官的形态结构、代谢和功能信息。</v>
          </cell>
          <cell r="E82" t="str">
            <v>所定价格涵盖放射性药品注射、口服给药或其他、摆位、图像采集、数字影像处理与上传存储（含数字方式）、分析、出具报告等步骤所需的人力资源、设备运转成本消耗与基本物质资源消耗。</v>
          </cell>
          <cell r="F82" t="str">
            <v>部位</v>
          </cell>
        </row>
        <row r="82">
          <cell r="J82">
            <v>2500</v>
          </cell>
        </row>
        <row r="83">
          <cell r="B83" t="str">
            <v>012303030020000</v>
          </cell>
          <cell r="C83" t="str">
            <v>正电子发射计算机断层显像/计算机断层扫描（PET/CT）（躯干）</v>
          </cell>
          <cell r="D83" t="str">
            <v>通过正电子发射计算机断层显像设备与计算机体层扫描设备进行显像，提供躯干组织器官的形态结构、代谢和功能信息。</v>
          </cell>
          <cell r="E83" t="str">
            <v>所定价格涵盖放射性药品注射、口服给药或其他、摆位、图像采集、数字影像处理与上传存储（含数字方式）、分析、出具报告等步骤所需的人力资源、设备运转成本消耗与基本物质资源消耗。</v>
          </cell>
          <cell r="F83" t="str">
            <v>部位</v>
          </cell>
          <cell r="G83" t="str">
            <v>01全身加收</v>
          </cell>
          <cell r="H83" t="str">
            <v>01人工智能辅助诊断
11延迟显像</v>
          </cell>
          <cell r="I83" t="str">
            <v>1. “躯干”指扫描范围从颅底到大腿中上部；
2. 局部和躯干同时扫描按全身收费；
3.躯干检查含同位素药物收费最高不超过5300元、全身检查含同位素药物收费最高不超过6300元。</v>
          </cell>
          <cell r="J83">
            <v>4000</v>
          </cell>
        </row>
        <row r="84">
          <cell r="B84" t="str">
            <v>012303030020001</v>
          </cell>
          <cell r="C84" t="str">
            <v>正电子发射计算机断层显像/计算机断层扫描（PET/CT）（躯干）-全身加收（加收）</v>
          </cell>
          <cell r="D84" t="str">
            <v>通过正电子发射计算机断层显像设备与计算机体层扫描设备进行显像，提供全身组织器官的形态结构、代谢和功能信息。</v>
          </cell>
        </row>
        <row r="84">
          <cell r="F84" t="str">
            <v>次</v>
          </cell>
        </row>
        <row r="84">
          <cell r="I84" t="str">
            <v>“全身”指扫描范围从头到脚。</v>
          </cell>
          <cell r="J84">
            <v>1000</v>
          </cell>
        </row>
        <row r="85">
          <cell r="B85" t="str">
            <v>012303030020100</v>
          </cell>
          <cell r="C85" t="str">
            <v>正电子发射计算机断层显像/计算机断层扫描（PET/CT）（躯干）-人工智能辅助诊断（扩展）</v>
          </cell>
          <cell r="D85" t="str">
            <v>通过正电子发射计算机断层显像设备与计算机体层扫描设备进行显像，提供躯干组织器官的形态结构、代谢和功能信息。</v>
          </cell>
          <cell r="E85" t="str">
            <v>所定价格涵盖放射性药品注射、口服给药或其他、摆位、图像采集、数字影像处理与上传存储（含数字方式）、分析、出具报告等步骤所需的人力资源、设备运转成本消耗与基本物质资源消耗。</v>
          </cell>
          <cell r="F85" t="str">
            <v>部位</v>
          </cell>
        </row>
        <row r="85">
          <cell r="J85">
            <v>4000</v>
          </cell>
        </row>
        <row r="86">
          <cell r="B86" t="str">
            <v>012303030021100</v>
          </cell>
          <cell r="C86" t="str">
            <v>正电子发射计算机断层显像/计算机断层扫描（PET/CT）（躯干）-延迟显像（扩展）</v>
          </cell>
          <cell r="D86" t="str">
            <v>通过正电子发射计算机断层显像设备与计算机体层扫描设备结合延迟显像，提供躯干组织器官的形态结构、代谢和功能信息。</v>
          </cell>
          <cell r="E86" t="str">
            <v>所定价格涵盖放射性药品注射、口服给药或其他、摆位、图像采集、数字影像处理与上传存储（含数字方式）、分析、出具报告等步骤所需的人力资源、设备运转成本消耗与基本物质资源消耗。</v>
          </cell>
          <cell r="F86" t="str">
            <v>部位</v>
          </cell>
        </row>
        <row r="86">
          <cell r="J86">
            <v>4000</v>
          </cell>
        </row>
        <row r="87">
          <cell r="B87" t="str">
            <v>012303030030000</v>
          </cell>
          <cell r="C87" t="str">
            <v>正电子发射计算机断层显像/磁共振成像（PET/MRI）（局部）</v>
          </cell>
          <cell r="D87" t="str">
            <v>通过正电子发射计算机断层显像设备与磁共振设备进行显像，提供局部组织器官的形态结构、代谢和功能信息。</v>
          </cell>
          <cell r="E87" t="str">
            <v>所定价格涵盖放射性药品注射、口服给药或其他、摆位、图像采集、数字影像处理与上传存储（含数字方式）、分析、出具报告等步骤所需的人力资源、设备运转成本消耗与基本物质资源消耗。</v>
          </cell>
          <cell r="F87" t="str">
            <v>部位</v>
          </cell>
        </row>
        <row r="87">
          <cell r="H87" t="str">
            <v>01人工智能辅助诊断</v>
          </cell>
          <cell r="I87" t="str">
            <v>1.“局部”指扫描长度70cm；
2.最高收费不超过3个部位；
3.含同位素药物收费不超过5700元。</v>
          </cell>
          <cell r="J87">
            <v>4400</v>
          </cell>
        </row>
        <row r="88">
          <cell r="B88" t="str">
            <v>012303030030100</v>
          </cell>
          <cell r="C88" t="str">
            <v>正电子发射计算机断层显像/磁共振成像（PET/MRI）（局部）-人工智能辅助诊断（扩展）</v>
          </cell>
          <cell r="D88" t="str">
            <v>通过正电子发射计算机断层显像设备与磁共振设备进行显像，提供局部组织器官的形态结构、代谢和功能信息。</v>
          </cell>
          <cell r="E88" t="str">
            <v>所定价格涵盖放射性药品注射、口服给药或其他、摆位、图像采集、数字影像处理与上传存储（含数字方式）、分析、出具报告等步骤所需的人力资源、设备运转成本消耗与基本物质资源消耗。</v>
          </cell>
          <cell r="F88" t="str">
            <v>部位</v>
          </cell>
        </row>
        <row r="88">
          <cell r="J88">
            <v>4400</v>
          </cell>
        </row>
        <row r="89">
          <cell r="B89" t="str">
            <v>012303030040000</v>
          </cell>
          <cell r="C89" t="str">
            <v>正电子发射计算机断层显像/磁共振成像（PET/MRI）（躯干）</v>
          </cell>
          <cell r="D89" t="str">
            <v>通过正电子发射计算机断层显像设备与磁共振设备进行显像，提供躯干组织器官的形态结构、代谢和功能信息。</v>
          </cell>
          <cell r="E89" t="str">
            <v>所定价格涵盖放射性药品注射、口服给药或其他、摆位、图像采集、数字影像处理与上传存储（含数字方式）、分析、出具报告等步骤所需的人力资源、设备运转成本消耗与基本物质资源消耗。</v>
          </cell>
          <cell r="F89" t="str">
            <v>部位</v>
          </cell>
          <cell r="G89" t="str">
            <v>01全身加收</v>
          </cell>
          <cell r="H89" t="str">
            <v>01人工智能辅助诊断</v>
          </cell>
          <cell r="I89" t="str">
            <v>1.“躯干”指扫描范围从颅底到大腿中上部；
2.局部和躯干同时扫描按全身收费；
3.躯干检查含同位素药物收费最高不超过7350元、全身收费含同位素药物收费最高不超过8500元。</v>
          </cell>
          <cell r="J89">
            <v>6050</v>
          </cell>
        </row>
        <row r="90">
          <cell r="B90" t="str">
            <v>012303030040001</v>
          </cell>
          <cell r="C90" t="str">
            <v>正电子发射计算机断层显像/磁共振成像（PET/MRI）（躯干）-全身加收（加收）</v>
          </cell>
          <cell r="D90" t="str">
            <v>通过正电子发射计算机断层显像设备与磁共振设备进行显像，提供全身组织器官的形态结构、代谢和功能信息。</v>
          </cell>
        </row>
        <row r="90">
          <cell r="F90" t="str">
            <v>次</v>
          </cell>
        </row>
        <row r="90">
          <cell r="I90" t="str">
            <v>“全身”指扫描范围从头到脚。</v>
          </cell>
          <cell r="J90">
            <v>1150</v>
          </cell>
        </row>
        <row r="91">
          <cell r="B91" t="str">
            <v>012303030040100</v>
          </cell>
          <cell r="C91" t="str">
            <v>正电子发射计算机断层显像/磁共振成像（PET/MRI）（躯干）-人工智能辅助诊断（扩展）</v>
          </cell>
          <cell r="D91" t="str">
            <v>通过正电子发射计算机断层显像设备与磁共振设备进行显像，提供躯干组织器官的形态结构、代谢和功能信息。</v>
          </cell>
          <cell r="E91" t="str">
            <v>所定价格涵盖放射性药品注射、口服给药或其他、摆位、图像采集、数字影像处理与上传存储（含数字方式）、分析、出具报告等步骤所需的人力资源、设备运转成本消耗与基本物质资源消耗。</v>
          </cell>
          <cell r="F91" t="str">
            <v>部位</v>
          </cell>
        </row>
        <row r="91">
          <cell r="J91">
            <v>6050</v>
          </cell>
        </row>
        <row r="92">
          <cell r="B92" t="str">
            <v>012303040010000</v>
          </cell>
          <cell r="C92" t="str">
            <v>甲状腺摄碘131试验</v>
          </cell>
          <cell r="D92" t="str">
            <v>通过甲状腺摄取碘131试验，动态评估甲状腺对碘的吸收功能，提供甲状腺功能状况的信息。</v>
          </cell>
          <cell r="E92" t="str">
            <v>所定价格涵盖放射性药品给药、标准源制备、多点测量、计数、计算甲状腺摄碘率、数据存储、出具报告等步骤所需的人力资源与基本物质资源消耗。</v>
          </cell>
          <cell r="F92" t="str">
            <v>次</v>
          </cell>
        </row>
        <row r="92">
          <cell r="J92">
            <v>57</v>
          </cell>
        </row>
        <row r="93">
          <cell r="B93" t="str">
            <v>012303040020000</v>
          </cell>
          <cell r="C93" t="str">
            <v>尿碘131排泄试验</v>
          </cell>
          <cell r="D93" t="str">
            <v>通过测量尿液中排泄的碘131量，实现对体内碘含量情况的评估。</v>
          </cell>
          <cell r="E93" t="str">
            <v>所定价格涵盖放射性药品给药、收集尿液、标准源制备、测量、数据分析与计算、出具报告等步骤所需的人力资源与基本物质资源消耗。</v>
          </cell>
          <cell r="F93" t="str">
            <v>次</v>
          </cell>
        </row>
        <row r="93">
          <cell r="J93">
            <v>44</v>
          </cell>
        </row>
        <row r="94">
          <cell r="B94" t="str">
            <v>012303040030000</v>
          </cell>
          <cell r="C94" t="str">
            <v>核素标记测定</v>
          </cell>
          <cell r="D94" t="str">
            <v>通过放射性同位素标记红细胞、白蛋白，测定体内总红细胞量、红细胞在体内的平均存活时间及总血浆量，辅助诊断和管理血液疾病、心血管疾病、肾脏疾病及体液失衡状态。</v>
          </cell>
          <cell r="E94" t="str">
            <v>所定价格涵盖取血、核素标记红细胞、白蛋白制备、标记红细胞、白蛋白静脉注射、再次取血、放射性测量、计算、出具报告等步骤所需的人力资源与基本物质资源消耗。</v>
          </cell>
          <cell r="F94" t="str">
            <v>项</v>
          </cell>
        </row>
        <row r="94">
          <cell r="J94">
            <v>63</v>
          </cell>
        </row>
        <row r="95">
          <cell r="B95" t="str">
            <v>012303040040000</v>
          </cell>
          <cell r="C95" t="str">
            <v>肾图</v>
          </cell>
          <cell r="D95" t="str">
            <v>通过核素肾功能扫描，测量肾脏滤过率、排泄功能及血流情况，实现对肾脏功能的综合评估。</v>
          </cell>
          <cell r="E95" t="str">
            <v>所定价格涵盖放射性药品注射或口服给药、摆位、图像采集、出具报告等步骤所需的人力资源与基本物质资源消耗。</v>
          </cell>
          <cell r="F95" t="str">
            <v>次</v>
          </cell>
          <cell r="G95" t="str">
            <v>01干预肾图</v>
          </cell>
        </row>
        <row r="95">
          <cell r="J95">
            <v>60</v>
          </cell>
        </row>
        <row r="96">
          <cell r="B96" t="str">
            <v>012303040040001</v>
          </cell>
          <cell r="C96" t="str">
            <v>肾图-干预肾图（加收）</v>
          </cell>
          <cell r="D96" t="str">
            <v>通过核素肾功能扫描，测量肾脏滤过率、排泄功能及血流情况，实现对肾脏功能的综合评估。</v>
          </cell>
        </row>
        <row r="96">
          <cell r="F96" t="str">
            <v>次</v>
          </cell>
        </row>
        <row r="96">
          <cell r="J96">
            <v>10</v>
          </cell>
        </row>
      </sheetData>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zoomScale="80" zoomScaleNormal="80" workbookViewId="0">
      <pane ySplit="3" topLeftCell="A91" activePane="bottomLeft" state="frozen"/>
      <selection/>
      <selection pane="bottomLeft" activeCell="M98" sqref="M98"/>
    </sheetView>
  </sheetViews>
  <sheetFormatPr defaultColWidth="9" defaultRowHeight="13.5"/>
  <cols>
    <col min="1" max="1" width="7.28333333333333" style="3" customWidth="1"/>
    <col min="2" max="2" width="17.5583333333333" style="3" customWidth="1"/>
    <col min="3" max="3" width="25.75" style="4" customWidth="1"/>
    <col min="4" max="4" width="28.4083333333333" style="5" customWidth="1"/>
    <col min="5" max="5" width="26.5" style="3" customWidth="1"/>
    <col min="6" max="6" width="9.725" style="6" customWidth="1"/>
    <col min="7" max="7" width="15.1333333333333" style="3" customWidth="1"/>
    <col min="8" max="8" width="14.1916666666667" style="3" customWidth="1"/>
    <col min="9" max="9" width="26.25" style="3" customWidth="1"/>
    <col min="10" max="10" width="15.775" style="6" customWidth="1"/>
  </cols>
  <sheetData>
    <row r="1" ht="25" customHeight="1" spans="1:2">
      <c r="A1" s="8" t="s">
        <v>0</v>
      </c>
      <c r="B1" s="8"/>
    </row>
    <row r="2" ht="36" customHeight="1" spans="1:10">
      <c r="A2" s="9" t="s">
        <v>1</v>
      </c>
      <c r="B2" s="9"/>
      <c r="C2" s="9"/>
      <c r="D2" s="10"/>
      <c r="E2" s="9"/>
      <c r="F2" s="9"/>
      <c r="G2" s="9"/>
      <c r="H2" s="9"/>
      <c r="I2" s="9"/>
      <c r="J2" s="9"/>
    </row>
    <row r="3" s="1" customFormat="1" ht="33" customHeight="1" spans="1:10">
      <c r="A3" s="21" t="s">
        <v>2</v>
      </c>
      <c r="B3" s="21" t="s">
        <v>3</v>
      </c>
      <c r="C3" s="21" t="s">
        <v>4</v>
      </c>
      <c r="D3" s="21" t="s">
        <v>5</v>
      </c>
      <c r="E3" s="21" t="s">
        <v>6</v>
      </c>
      <c r="F3" s="21" t="s">
        <v>7</v>
      </c>
      <c r="G3" s="21" t="s">
        <v>8</v>
      </c>
      <c r="H3" s="21" t="s">
        <v>9</v>
      </c>
      <c r="I3" s="21" t="s">
        <v>10</v>
      </c>
      <c r="J3" s="21" t="s">
        <v>11</v>
      </c>
    </row>
    <row r="4" s="2" customFormat="1" ht="81" spans="1:10">
      <c r="A4" s="13">
        <v>1</v>
      </c>
      <c r="B4" s="13" t="s">
        <v>12</v>
      </c>
      <c r="C4" s="14" t="s">
        <v>13</v>
      </c>
      <c r="D4" s="14" t="s">
        <v>14</v>
      </c>
      <c r="E4" s="14" t="s">
        <v>15</v>
      </c>
      <c r="F4" s="15" t="s">
        <v>16</v>
      </c>
      <c r="G4" s="14" t="s">
        <v>17</v>
      </c>
      <c r="H4" s="16" t="s">
        <v>18</v>
      </c>
      <c r="I4" s="14" t="s">
        <v>19</v>
      </c>
      <c r="J4" s="15">
        <v>50</v>
      </c>
    </row>
    <row r="5" s="2" customFormat="1" ht="106" customHeight="1" spans="1:10">
      <c r="A5" s="13"/>
      <c r="B5" s="13" t="s">
        <v>20</v>
      </c>
      <c r="C5" s="14" t="s">
        <v>21</v>
      </c>
      <c r="D5" s="14" t="s">
        <v>22</v>
      </c>
      <c r="E5" s="14"/>
      <c r="F5" s="15" t="s">
        <v>23</v>
      </c>
      <c r="G5" s="14"/>
      <c r="H5" s="16"/>
      <c r="I5" s="14" t="s">
        <v>24</v>
      </c>
      <c r="J5" s="15">
        <v>40</v>
      </c>
    </row>
    <row r="6" s="2" customFormat="1" ht="40.5" spans="1:10">
      <c r="A6" s="13"/>
      <c r="B6" s="13" t="s">
        <v>25</v>
      </c>
      <c r="C6" s="14" t="s">
        <v>26</v>
      </c>
      <c r="D6" s="14" t="s">
        <v>27</v>
      </c>
      <c r="E6" s="14"/>
      <c r="F6" s="15" t="s">
        <v>23</v>
      </c>
      <c r="G6" s="14"/>
      <c r="H6" s="16"/>
      <c r="I6" s="14"/>
      <c r="J6" s="15">
        <v>45</v>
      </c>
    </row>
    <row r="7" s="2" customFormat="1" ht="40.5" spans="1:10">
      <c r="A7" s="13"/>
      <c r="B7" s="13" t="s">
        <v>28</v>
      </c>
      <c r="C7" s="14" t="s">
        <v>29</v>
      </c>
      <c r="D7" s="14" t="s">
        <v>27</v>
      </c>
      <c r="E7" s="14"/>
      <c r="F7" s="15" t="s">
        <v>23</v>
      </c>
      <c r="G7" s="14"/>
      <c r="H7" s="16"/>
      <c r="I7" s="14" t="s">
        <v>30</v>
      </c>
      <c r="J7" s="15">
        <v>43</v>
      </c>
    </row>
    <row r="8" s="2" customFormat="1" ht="81" spans="1:10">
      <c r="A8" s="13"/>
      <c r="B8" s="13" t="s">
        <v>31</v>
      </c>
      <c r="C8" s="14" t="s">
        <v>32</v>
      </c>
      <c r="D8" s="14" t="s">
        <v>27</v>
      </c>
      <c r="E8" s="14" t="s">
        <v>15</v>
      </c>
      <c r="F8" s="15" t="s">
        <v>16</v>
      </c>
      <c r="G8" s="14"/>
      <c r="H8" s="16"/>
      <c r="I8" s="14"/>
      <c r="J8" s="15">
        <v>50</v>
      </c>
    </row>
    <row r="9" s="2" customFormat="1" ht="81" spans="1:10">
      <c r="A9" s="13"/>
      <c r="B9" s="13" t="s">
        <v>33</v>
      </c>
      <c r="C9" s="14" t="s">
        <v>34</v>
      </c>
      <c r="D9" s="14" t="s">
        <v>27</v>
      </c>
      <c r="E9" s="14" t="s">
        <v>15</v>
      </c>
      <c r="F9" s="15" t="s">
        <v>16</v>
      </c>
      <c r="G9" s="14"/>
      <c r="H9" s="16"/>
      <c r="I9" s="14"/>
      <c r="J9" s="15">
        <v>50</v>
      </c>
    </row>
    <row r="10" s="2" customFormat="1" ht="81" spans="1:10">
      <c r="A10" s="13">
        <v>2</v>
      </c>
      <c r="B10" s="13" t="s">
        <v>35</v>
      </c>
      <c r="C10" s="14" t="s">
        <v>36</v>
      </c>
      <c r="D10" s="14" t="s">
        <v>37</v>
      </c>
      <c r="E10" s="14" t="s">
        <v>15</v>
      </c>
      <c r="F10" s="15" t="s">
        <v>38</v>
      </c>
      <c r="G10" s="17"/>
      <c r="H10" s="16" t="s">
        <v>39</v>
      </c>
      <c r="I10" s="14" t="s">
        <v>40</v>
      </c>
      <c r="J10" s="15">
        <v>17</v>
      </c>
    </row>
    <row r="11" s="2" customFormat="1" ht="81" spans="1:10">
      <c r="A11" s="13"/>
      <c r="B11" s="13" t="s">
        <v>41</v>
      </c>
      <c r="C11" s="14" t="s">
        <v>42</v>
      </c>
      <c r="D11" s="14" t="s">
        <v>37</v>
      </c>
      <c r="E11" s="14" t="s">
        <v>15</v>
      </c>
      <c r="F11" s="15" t="s">
        <v>38</v>
      </c>
      <c r="G11" s="17"/>
      <c r="H11" s="16"/>
      <c r="I11" s="14"/>
      <c r="J11" s="15">
        <v>17</v>
      </c>
    </row>
    <row r="12" s="2" customFormat="1" ht="81" spans="1:10">
      <c r="A12" s="13">
        <v>3</v>
      </c>
      <c r="B12" s="13" t="s">
        <v>43</v>
      </c>
      <c r="C12" s="14" t="s">
        <v>44</v>
      </c>
      <c r="D12" s="14" t="s">
        <v>45</v>
      </c>
      <c r="E12" s="14" t="s">
        <v>15</v>
      </c>
      <c r="F12" s="15" t="s">
        <v>46</v>
      </c>
      <c r="G12" s="17"/>
      <c r="H12" s="16" t="s">
        <v>39</v>
      </c>
      <c r="I12" s="14"/>
      <c r="J12" s="15">
        <v>82</v>
      </c>
    </row>
    <row r="13" s="2" customFormat="1" ht="81" spans="1:10">
      <c r="A13" s="13"/>
      <c r="B13" s="13" t="s">
        <v>47</v>
      </c>
      <c r="C13" s="14" t="s">
        <v>48</v>
      </c>
      <c r="D13" s="14" t="s">
        <v>45</v>
      </c>
      <c r="E13" s="14" t="s">
        <v>15</v>
      </c>
      <c r="F13" s="15" t="s">
        <v>46</v>
      </c>
      <c r="G13" s="17"/>
      <c r="H13" s="16"/>
      <c r="I13" s="14"/>
      <c r="J13" s="15">
        <v>82</v>
      </c>
    </row>
    <row r="14" s="2" customFormat="1" ht="81" spans="1:10">
      <c r="A14" s="13">
        <v>4</v>
      </c>
      <c r="B14" s="13" t="s">
        <v>49</v>
      </c>
      <c r="C14" s="14" t="s">
        <v>50</v>
      </c>
      <c r="D14" s="14" t="s">
        <v>51</v>
      </c>
      <c r="E14" s="14" t="s">
        <v>52</v>
      </c>
      <c r="F14" s="15" t="s">
        <v>23</v>
      </c>
      <c r="G14" s="14" t="s">
        <v>53</v>
      </c>
      <c r="H14" s="16" t="s">
        <v>54</v>
      </c>
      <c r="I14" s="14"/>
      <c r="J14" s="15">
        <v>120</v>
      </c>
    </row>
    <row r="15" s="2" customFormat="1" ht="67.5" spans="1:10">
      <c r="A15" s="13"/>
      <c r="B15" s="13" t="s">
        <v>55</v>
      </c>
      <c r="C15" s="14" t="s">
        <v>56</v>
      </c>
      <c r="D15" s="14" t="s">
        <v>51</v>
      </c>
      <c r="E15" s="14"/>
      <c r="F15" s="15" t="s">
        <v>23</v>
      </c>
      <c r="G15" s="14"/>
      <c r="H15" s="16"/>
      <c r="I15" s="14"/>
      <c r="J15" s="15">
        <v>66</v>
      </c>
    </row>
    <row r="16" s="2" customFormat="1" ht="81" spans="1:10">
      <c r="A16" s="13"/>
      <c r="B16" s="13" t="s">
        <v>57</v>
      </c>
      <c r="C16" s="14" t="s">
        <v>58</v>
      </c>
      <c r="D16" s="14" t="s">
        <v>51</v>
      </c>
      <c r="E16" s="14" t="s">
        <v>52</v>
      </c>
      <c r="F16" s="15" t="s">
        <v>23</v>
      </c>
      <c r="G16" s="14"/>
      <c r="H16" s="16"/>
      <c r="I16" s="14"/>
      <c r="J16" s="15">
        <v>120</v>
      </c>
    </row>
    <row r="17" s="2" customFormat="1" ht="81" spans="1:10">
      <c r="A17" s="13"/>
      <c r="B17" s="13" t="s">
        <v>59</v>
      </c>
      <c r="C17" s="14" t="s">
        <v>60</v>
      </c>
      <c r="D17" s="14" t="s">
        <v>51</v>
      </c>
      <c r="E17" s="14" t="s">
        <v>52</v>
      </c>
      <c r="F17" s="15" t="s">
        <v>23</v>
      </c>
      <c r="G17" s="14"/>
      <c r="H17" s="16"/>
      <c r="I17" s="14"/>
      <c r="J17" s="15">
        <v>120</v>
      </c>
    </row>
    <row r="18" s="2" customFormat="1" ht="81" spans="1:10">
      <c r="A18" s="13"/>
      <c r="B18" s="13" t="s">
        <v>61</v>
      </c>
      <c r="C18" s="14" t="s">
        <v>62</v>
      </c>
      <c r="D18" s="14" t="s">
        <v>51</v>
      </c>
      <c r="E18" s="14" t="s">
        <v>52</v>
      </c>
      <c r="F18" s="15" t="s">
        <v>23</v>
      </c>
      <c r="G18" s="14"/>
      <c r="H18" s="16"/>
      <c r="I18" s="14"/>
      <c r="J18" s="15">
        <v>120</v>
      </c>
    </row>
    <row r="19" s="2" customFormat="1" ht="81" spans="1:10">
      <c r="A19" s="13">
        <v>5</v>
      </c>
      <c r="B19" s="13" t="s">
        <v>63</v>
      </c>
      <c r="C19" s="14" t="s">
        <v>64</v>
      </c>
      <c r="D19" s="14" t="s">
        <v>65</v>
      </c>
      <c r="E19" s="14" t="s">
        <v>66</v>
      </c>
      <c r="F19" s="15" t="s">
        <v>38</v>
      </c>
      <c r="G19" s="14" t="s">
        <v>67</v>
      </c>
      <c r="H19" s="16" t="s">
        <v>68</v>
      </c>
      <c r="I19" s="14" t="s">
        <v>69</v>
      </c>
      <c r="J19" s="15">
        <v>210</v>
      </c>
    </row>
    <row r="20" s="2" customFormat="1" ht="40.5" spans="1:10">
      <c r="A20" s="13"/>
      <c r="B20" s="13" t="s">
        <v>70</v>
      </c>
      <c r="C20" s="14" t="s">
        <v>71</v>
      </c>
      <c r="D20" s="14" t="s">
        <v>72</v>
      </c>
      <c r="E20" s="14"/>
      <c r="F20" s="15" t="s">
        <v>23</v>
      </c>
      <c r="G20" s="14"/>
      <c r="H20" s="16"/>
      <c r="I20" s="14" t="s">
        <v>73</v>
      </c>
      <c r="J20" s="15">
        <v>55</v>
      </c>
    </row>
    <row r="21" s="2" customFormat="1" ht="40.5" spans="1:10">
      <c r="A21" s="13"/>
      <c r="B21" s="13" t="s">
        <v>74</v>
      </c>
      <c r="C21" s="14" t="s">
        <v>75</v>
      </c>
      <c r="D21" s="14" t="s">
        <v>76</v>
      </c>
      <c r="E21" s="14"/>
      <c r="F21" s="15" t="s">
        <v>23</v>
      </c>
      <c r="G21" s="14"/>
      <c r="H21" s="16"/>
      <c r="I21" s="14" t="s">
        <v>73</v>
      </c>
      <c r="J21" s="15">
        <v>50</v>
      </c>
    </row>
    <row r="22" s="2" customFormat="1" ht="40.5" spans="1:10">
      <c r="A22" s="13"/>
      <c r="B22" s="13" t="s">
        <v>77</v>
      </c>
      <c r="C22" s="14" t="s">
        <v>78</v>
      </c>
      <c r="D22" s="14" t="s">
        <v>79</v>
      </c>
      <c r="E22" s="14"/>
      <c r="F22" s="15" t="s">
        <v>23</v>
      </c>
      <c r="G22" s="14"/>
      <c r="H22" s="16"/>
      <c r="I22" s="14"/>
      <c r="J22" s="15">
        <v>40</v>
      </c>
    </row>
    <row r="23" s="2" customFormat="1" ht="81" spans="1:10">
      <c r="A23" s="13"/>
      <c r="B23" s="13" t="s">
        <v>80</v>
      </c>
      <c r="C23" s="14" t="s">
        <v>81</v>
      </c>
      <c r="D23" s="14" t="s">
        <v>65</v>
      </c>
      <c r="E23" s="14" t="s">
        <v>66</v>
      </c>
      <c r="F23" s="15" t="s">
        <v>38</v>
      </c>
      <c r="G23" s="14"/>
      <c r="H23" s="16"/>
      <c r="I23" s="14"/>
      <c r="J23" s="15">
        <v>210</v>
      </c>
    </row>
    <row r="24" s="2" customFormat="1" ht="81" spans="1:10">
      <c r="A24" s="13"/>
      <c r="B24" s="13" t="s">
        <v>82</v>
      </c>
      <c r="C24" s="14" t="s">
        <v>83</v>
      </c>
      <c r="D24" s="14" t="s">
        <v>84</v>
      </c>
      <c r="E24" s="14" t="s">
        <v>66</v>
      </c>
      <c r="F24" s="15" t="s">
        <v>23</v>
      </c>
      <c r="G24" s="14"/>
      <c r="H24" s="16"/>
      <c r="I24" s="14"/>
      <c r="J24" s="15">
        <v>210</v>
      </c>
    </row>
    <row r="25" s="2" customFormat="1" ht="81" spans="1:10">
      <c r="A25" s="13">
        <v>6</v>
      </c>
      <c r="B25" s="13" t="s">
        <v>85</v>
      </c>
      <c r="C25" s="14" t="s">
        <v>86</v>
      </c>
      <c r="D25" s="14" t="s">
        <v>87</v>
      </c>
      <c r="E25" s="14" t="s">
        <v>88</v>
      </c>
      <c r="F25" s="15" t="s">
        <v>38</v>
      </c>
      <c r="G25" s="14" t="s">
        <v>89</v>
      </c>
      <c r="H25" s="16" t="s">
        <v>90</v>
      </c>
      <c r="I25" s="14" t="s">
        <v>91</v>
      </c>
      <c r="J25" s="15">
        <v>286</v>
      </c>
    </row>
    <row r="26" s="2" customFormat="1" ht="58" customHeight="1" spans="1:10">
      <c r="A26" s="13"/>
      <c r="B26" s="13" t="s">
        <v>92</v>
      </c>
      <c r="C26" s="14" t="s">
        <v>93</v>
      </c>
      <c r="D26" s="14" t="s">
        <v>94</v>
      </c>
      <c r="E26" s="14"/>
      <c r="F26" s="15" t="s">
        <v>23</v>
      </c>
      <c r="G26" s="14"/>
      <c r="H26" s="16"/>
      <c r="I26" s="14" t="s">
        <v>73</v>
      </c>
      <c r="J26" s="15">
        <v>55</v>
      </c>
    </row>
    <row r="27" s="2" customFormat="1" ht="40.5" spans="1:10">
      <c r="A27" s="13"/>
      <c r="B27" s="13" t="s">
        <v>95</v>
      </c>
      <c r="C27" s="14" t="s">
        <v>96</v>
      </c>
      <c r="D27" s="14" t="s">
        <v>97</v>
      </c>
      <c r="E27" s="14"/>
      <c r="F27" s="15" t="s">
        <v>23</v>
      </c>
      <c r="G27" s="14"/>
      <c r="H27" s="16"/>
      <c r="I27" s="14" t="s">
        <v>73</v>
      </c>
      <c r="J27" s="15">
        <v>55</v>
      </c>
    </row>
    <row r="28" s="2" customFormat="1" ht="81" spans="1:10">
      <c r="A28" s="13"/>
      <c r="B28" s="13" t="s">
        <v>98</v>
      </c>
      <c r="C28" s="14" t="s">
        <v>99</v>
      </c>
      <c r="D28" s="14" t="s">
        <v>87</v>
      </c>
      <c r="E28" s="14" t="s">
        <v>88</v>
      </c>
      <c r="F28" s="15" t="s">
        <v>38</v>
      </c>
      <c r="G28" s="14"/>
      <c r="H28" s="16"/>
      <c r="I28" s="14"/>
      <c r="J28" s="15">
        <v>286</v>
      </c>
    </row>
    <row r="29" s="2" customFormat="1" ht="81" spans="1:10">
      <c r="A29" s="13"/>
      <c r="B29" s="13" t="s">
        <v>100</v>
      </c>
      <c r="C29" s="19" t="s">
        <v>101</v>
      </c>
      <c r="D29" s="14" t="s">
        <v>102</v>
      </c>
      <c r="E29" s="14" t="s">
        <v>88</v>
      </c>
      <c r="F29" s="15" t="s">
        <v>38</v>
      </c>
      <c r="G29" s="14"/>
      <c r="H29" s="16"/>
      <c r="I29" s="14"/>
      <c r="J29" s="15">
        <v>286</v>
      </c>
    </row>
    <row r="30" s="2" customFormat="1" ht="81" spans="1:10">
      <c r="A30" s="13">
        <v>7</v>
      </c>
      <c r="B30" s="13" t="s">
        <v>103</v>
      </c>
      <c r="C30" s="14" t="s">
        <v>104</v>
      </c>
      <c r="D30" s="14" t="s">
        <v>105</v>
      </c>
      <c r="E30" s="14" t="s">
        <v>88</v>
      </c>
      <c r="F30" s="15" t="s">
        <v>106</v>
      </c>
      <c r="G30" s="14" t="s">
        <v>107</v>
      </c>
      <c r="H30" s="16" t="s">
        <v>39</v>
      </c>
      <c r="I30" s="16" t="s">
        <v>108</v>
      </c>
      <c r="J30" s="15">
        <v>572</v>
      </c>
    </row>
    <row r="31" s="2" customFormat="1" ht="27" spans="1:10">
      <c r="A31" s="13"/>
      <c r="B31" s="13" t="s">
        <v>109</v>
      </c>
      <c r="C31" s="19" t="s">
        <v>110</v>
      </c>
      <c r="D31" s="14" t="s">
        <v>111</v>
      </c>
      <c r="E31" s="14"/>
      <c r="F31" s="15" t="s">
        <v>23</v>
      </c>
      <c r="G31" s="14"/>
      <c r="H31" s="16"/>
      <c r="I31" s="26"/>
      <c r="J31" s="15">
        <v>55</v>
      </c>
    </row>
    <row r="32" s="2" customFormat="1" ht="81" spans="1:10">
      <c r="A32" s="13"/>
      <c r="B32" s="13" t="s">
        <v>112</v>
      </c>
      <c r="C32" s="19" t="s">
        <v>113</v>
      </c>
      <c r="D32" s="14" t="s">
        <v>105</v>
      </c>
      <c r="E32" s="14" t="s">
        <v>88</v>
      </c>
      <c r="F32" s="15" t="s">
        <v>106</v>
      </c>
      <c r="G32" s="14"/>
      <c r="H32" s="16"/>
      <c r="I32" s="14"/>
      <c r="J32" s="15">
        <v>572</v>
      </c>
    </row>
    <row r="33" s="2" customFormat="1" ht="81" spans="1:10">
      <c r="A33" s="13">
        <v>8</v>
      </c>
      <c r="B33" s="13" t="s">
        <v>114</v>
      </c>
      <c r="C33" s="14" t="s">
        <v>115</v>
      </c>
      <c r="D33" s="14" t="s">
        <v>116</v>
      </c>
      <c r="E33" s="14" t="s">
        <v>117</v>
      </c>
      <c r="F33" s="15" t="s">
        <v>118</v>
      </c>
      <c r="G33" s="14" t="s">
        <v>119</v>
      </c>
      <c r="H33" s="16" t="s">
        <v>39</v>
      </c>
      <c r="I33" s="26"/>
      <c r="J33" s="15">
        <v>500</v>
      </c>
    </row>
    <row r="34" s="2" customFormat="1" ht="40.5" spans="1:10">
      <c r="A34" s="13"/>
      <c r="B34" s="13" t="s">
        <v>120</v>
      </c>
      <c r="C34" s="19" t="s">
        <v>121</v>
      </c>
      <c r="D34" s="14" t="s">
        <v>122</v>
      </c>
      <c r="E34" s="14"/>
      <c r="F34" s="15" t="s">
        <v>23</v>
      </c>
      <c r="G34" s="14"/>
      <c r="H34" s="16"/>
      <c r="I34" s="16"/>
      <c r="J34" s="15">
        <v>20</v>
      </c>
    </row>
    <row r="35" s="2" customFormat="1" ht="81" spans="1:10">
      <c r="A35" s="13"/>
      <c r="B35" s="13" t="s">
        <v>123</v>
      </c>
      <c r="C35" s="19" t="s">
        <v>124</v>
      </c>
      <c r="D35" s="14" t="s">
        <v>116</v>
      </c>
      <c r="E35" s="14" t="s">
        <v>117</v>
      </c>
      <c r="F35" s="15" t="s">
        <v>118</v>
      </c>
      <c r="G35" s="14"/>
      <c r="H35" s="16"/>
      <c r="I35" s="16"/>
      <c r="J35" s="15">
        <v>500</v>
      </c>
    </row>
    <row r="36" s="2" customFormat="1" ht="100" customHeight="1" spans="1:10">
      <c r="A36" s="13">
        <v>9</v>
      </c>
      <c r="B36" s="13" t="s">
        <v>125</v>
      </c>
      <c r="C36" s="14" t="s">
        <v>126</v>
      </c>
      <c r="D36" s="14" t="s">
        <v>127</v>
      </c>
      <c r="E36" s="14" t="s">
        <v>66</v>
      </c>
      <c r="F36" s="13" t="s">
        <v>38</v>
      </c>
      <c r="G36" s="14" t="s">
        <v>128</v>
      </c>
      <c r="H36" s="16" t="s">
        <v>39</v>
      </c>
      <c r="I36" s="16" t="s">
        <v>129</v>
      </c>
      <c r="J36" s="15">
        <v>500</v>
      </c>
    </row>
    <row r="37" s="2" customFormat="1" ht="95" customHeight="1" spans="1:10">
      <c r="A37" s="13"/>
      <c r="B37" s="13" t="s">
        <v>130</v>
      </c>
      <c r="C37" s="19" t="s">
        <v>131</v>
      </c>
      <c r="D37" s="14" t="s">
        <v>132</v>
      </c>
      <c r="E37" s="14"/>
      <c r="F37" s="15" t="s">
        <v>133</v>
      </c>
      <c r="G37" s="14"/>
      <c r="H37" s="16"/>
      <c r="I37" s="16" t="s">
        <v>134</v>
      </c>
      <c r="J37" s="15">
        <v>60</v>
      </c>
    </row>
    <row r="38" s="2" customFormat="1" ht="54" customHeight="1" spans="1:10">
      <c r="A38" s="13"/>
      <c r="B38" s="13" t="s">
        <v>135</v>
      </c>
      <c r="C38" s="19" t="s">
        <v>136</v>
      </c>
      <c r="D38" s="14" t="s">
        <v>137</v>
      </c>
      <c r="E38" s="14"/>
      <c r="F38" s="13" t="s">
        <v>23</v>
      </c>
      <c r="G38" s="14"/>
      <c r="H38" s="16"/>
      <c r="I38" s="16" t="s">
        <v>138</v>
      </c>
      <c r="J38" s="15">
        <v>100</v>
      </c>
    </row>
    <row r="39" s="2" customFormat="1" ht="40.5" spans="1:10">
      <c r="A39" s="13"/>
      <c r="B39" s="13" t="s">
        <v>139</v>
      </c>
      <c r="C39" s="19" t="s">
        <v>140</v>
      </c>
      <c r="D39" s="14" t="s">
        <v>141</v>
      </c>
      <c r="E39" s="14"/>
      <c r="F39" s="13" t="s">
        <v>23</v>
      </c>
      <c r="G39" s="14"/>
      <c r="H39" s="16"/>
      <c r="I39" s="16"/>
      <c r="J39" s="15">
        <v>22</v>
      </c>
    </row>
    <row r="40" s="2" customFormat="1" ht="81" spans="1:10">
      <c r="A40" s="13"/>
      <c r="B40" s="13" t="s">
        <v>142</v>
      </c>
      <c r="C40" s="19" t="s">
        <v>143</v>
      </c>
      <c r="D40" s="14" t="s">
        <v>127</v>
      </c>
      <c r="E40" s="14" t="s">
        <v>66</v>
      </c>
      <c r="F40" s="13" t="s">
        <v>38</v>
      </c>
      <c r="G40" s="14"/>
      <c r="H40" s="16"/>
      <c r="I40" s="16"/>
      <c r="J40" s="15">
        <v>500</v>
      </c>
    </row>
    <row r="41" s="2" customFormat="1" ht="81" spans="1:10">
      <c r="A41" s="13">
        <v>10</v>
      </c>
      <c r="B41" s="13" t="s">
        <v>144</v>
      </c>
      <c r="C41" s="14" t="s">
        <v>145</v>
      </c>
      <c r="D41" s="14" t="s">
        <v>146</v>
      </c>
      <c r="E41" s="14" t="s">
        <v>147</v>
      </c>
      <c r="F41" s="15" t="s">
        <v>38</v>
      </c>
      <c r="G41" s="14" t="s">
        <v>148</v>
      </c>
      <c r="H41" s="16" t="s">
        <v>39</v>
      </c>
      <c r="I41" s="16" t="s">
        <v>91</v>
      </c>
      <c r="J41" s="15">
        <v>550</v>
      </c>
    </row>
    <row r="42" s="2" customFormat="1" ht="88" customHeight="1" spans="1:10">
      <c r="A42" s="13"/>
      <c r="B42" s="13" t="s">
        <v>149</v>
      </c>
      <c r="C42" s="19" t="s">
        <v>150</v>
      </c>
      <c r="D42" s="14" t="s">
        <v>151</v>
      </c>
      <c r="E42" s="14"/>
      <c r="F42" s="15" t="s">
        <v>133</v>
      </c>
      <c r="G42" s="14"/>
      <c r="H42" s="16"/>
      <c r="I42" s="16" t="s">
        <v>134</v>
      </c>
      <c r="J42" s="15">
        <v>60</v>
      </c>
    </row>
    <row r="43" s="2" customFormat="1" ht="40.5" spans="1:10">
      <c r="A43" s="13"/>
      <c r="B43" s="13" t="s">
        <v>152</v>
      </c>
      <c r="C43" s="19" t="s">
        <v>153</v>
      </c>
      <c r="D43" s="14" t="s">
        <v>154</v>
      </c>
      <c r="E43" s="14"/>
      <c r="F43" s="15" t="s">
        <v>23</v>
      </c>
      <c r="G43" s="14"/>
      <c r="H43" s="16"/>
      <c r="I43" s="16"/>
      <c r="J43" s="15">
        <v>100</v>
      </c>
    </row>
    <row r="44" s="2" customFormat="1" ht="40.5" spans="1:10">
      <c r="A44" s="13"/>
      <c r="B44" s="13" t="s">
        <v>155</v>
      </c>
      <c r="C44" s="19" t="s">
        <v>156</v>
      </c>
      <c r="D44" s="14" t="s">
        <v>157</v>
      </c>
      <c r="E44" s="14"/>
      <c r="F44" s="15" t="s">
        <v>23</v>
      </c>
      <c r="G44" s="14"/>
      <c r="H44" s="16"/>
      <c r="I44" s="16"/>
      <c r="J44" s="15">
        <v>22</v>
      </c>
    </row>
    <row r="45" s="2" customFormat="1" ht="81" spans="1:10">
      <c r="A45" s="13"/>
      <c r="B45" s="13" t="s">
        <v>158</v>
      </c>
      <c r="C45" s="19" t="s">
        <v>159</v>
      </c>
      <c r="D45" s="14" t="s">
        <v>146</v>
      </c>
      <c r="E45" s="14" t="s">
        <v>147</v>
      </c>
      <c r="F45" s="13" t="s">
        <v>38</v>
      </c>
      <c r="G45" s="14"/>
      <c r="H45" s="16"/>
      <c r="I45" s="16"/>
      <c r="J45" s="15">
        <v>550</v>
      </c>
    </row>
    <row r="46" s="2" customFormat="1" ht="81" spans="1:10">
      <c r="A46" s="13">
        <v>11</v>
      </c>
      <c r="B46" s="13" t="s">
        <v>160</v>
      </c>
      <c r="C46" s="14" t="s">
        <v>161</v>
      </c>
      <c r="D46" s="14" t="s">
        <v>162</v>
      </c>
      <c r="E46" s="14" t="s">
        <v>66</v>
      </c>
      <c r="F46" s="15" t="s">
        <v>106</v>
      </c>
      <c r="G46" s="14" t="s">
        <v>163</v>
      </c>
      <c r="H46" s="16" t="s">
        <v>39</v>
      </c>
      <c r="I46" s="16" t="s">
        <v>108</v>
      </c>
      <c r="J46" s="15">
        <v>540</v>
      </c>
    </row>
    <row r="47" s="2" customFormat="1" ht="40.5" spans="1:10">
      <c r="A47" s="13"/>
      <c r="B47" s="13" t="s">
        <v>164</v>
      </c>
      <c r="C47" s="19" t="s">
        <v>165</v>
      </c>
      <c r="D47" s="14" t="s">
        <v>166</v>
      </c>
      <c r="E47" s="14"/>
      <c r="F47" s="15" t="s">
        <v>106</v>
      </c>
      <c r="G47" s="14"/>
      <c r="H47" s="16"/>
      <c r="I47" s="16"/>
      <c r="J47" s="15">
        <v>55</v>
      </c>
    </row>
    <row r="48" s="2" customFormat="1" ht="27" spans="1:10">
      <c r="A48" s="13"/>
      <c r="B48" s="13" t="s">
        <v>167</v>
      </c>
      <c r="C48" s="19" t="s">
        <v>168</v>
      </c>
      <c r="D48" s="14" t="s">
        <v>169</v>
      </c>
      <c r="E48" s="14"/>
      <c r="F48" s="15" t="s">
        <v>23</v>
      </c>
      <c r="G48" s="14"/>
      <c r="H48" s="16"/>
      <c r="I48" s="16"/>
      <c r="J48" s="15">
        <v>22</v>
      </c>
    </row>
    <row r="49" s="2" customFormat="1" ht="81" spans="1:10">
      <c r="A49" s="13"/>
      <c r="B49" s="13" t="s">
        <v>170</v>
      </c>
      <c r="C49" s="19" t="s">
        <v>171</v>
      </c>
      <c r="D49" s="14" t="s">
        <v>162</v>
      </c>
      <c r="E49" s="14" t="s">
        <v>66</v>
      </c>
      <c r="F49" s="15" t="s">
        <v>106</v>
      </c>
      <c r="G49" s="14"/>
      <c r="H49" s="16"/>
      <c r="I49" s="16"/>
      <c r="J49" s="15">
        <v>540</v>
      </c>
    </row>
    <row r="50" s="2" customFormat="1" ht="81" spans="1:10">
      <c r="A50" s="13">
        <v>12</v>
      </c>
      <c r="B50" s="13" t="s">
        <v>172</v>
      </c>
      <c r="C50" s="14" t="s">
        <v>173</v>
      </c>
      <c r="D50" s="14" t="s">
        <v>174</v>
      </c>
      <c r="E50" s="14" t="s">
        <v>147</v>
      </c>
      <c r="F50" s="15" t="s">
        <v>106</v>
      </c>
      <c r="G50" s="14" t="s">
        <v>175</v>
      </c>
      <c r="H50" s="16" t="s">
        <v>39</v>
      </c>
      <c r="I50" s="16" t="s">
        <v>176</v>
      </c>
      <c r="J50" s="15">
        <v>627</v>
      </c>
    </row>
    <row r="51" s="2" customFormat="1" ht="40.5" spans="1:10">
      <c r="A51" s="13"/>
      <c r="B51" s="13" t="s">
        <v>177</v>
      </c>
      <c r="C51" s="19" t="s">
        <v>178</v>
      </c>
      <c r="D51" s="14" t="s">
        <v>179</v>
      </c>
      <c r="E51" s="14"/>
      <c r="F51" s="15" t="s">
        <v>106</v>
      </c>
      <c r="G51" s="14"/>
      <c r="H51" s="16"/>
      <c r="I51" s="14"/>
      <c r="J51" s="15">
        <v>55</v>
      </c>
    </row>
    <row r="52" s="2" customFormat="1" ht="40.5" spans="1:10">
      <c r="A52" s="13"/>
      <c r="B52" s="13" t="s">
        <v>180</v>
      </c>
      <c r="C52" s="19" t="s">
        <v>181</v>
      </c>
      <c r="D52" s="14" t="s">
        <v>182</v>
      </c>
      <c r="E52" s="14"/>
      <c r="F52" s="15" t="s">
        <v>23</v>
      </c>
      <c r="G52" s="14"/>
      <c r="H52" s="16"/>
      <c r="I52" s="14"/>
      <c r="J52" s="15">
        <v>22</v>
      </c>
    </row>
    <row r="53" s="2" customFormat="1" ht="27" spans="1:10">
      <c r="A53" s="13"/>
      <c r="B53" s="13" t="s">
        <v>183</v>
      </c>
      <c r="C53" s="19" t="s">
        <v>184</v>
      </c>
      <c r="D53" s="14" t="s">
        <v>185</v>
      </c>
      <c r="E53" s="14"/>
      <c r="F53" s="15" t="s">
        <v>23</v>
      </c>
      <c r="G53" s="14"/>
      <c r="H53" s="16"/>
      <c r="I53" s="14"/>
      <c r="J53" s="15">
        <v>88</v>
      </c>
    </row>
    <row r="54" s="2" customFormat="1" ht="108" customHeight="1" spans="1:10">
      <c r="A54" s="13"/>
      <c r="B54" s="13" t="s">
        <v>186</v>
      </c>
      <c r="C54" s="19" t="s">
        <v>187</v>
      </c>
      <c r="D54" s="14" t="s">
        <v>174</v>
      </c>
      <c r="E54" s="14" t="s">
        <v>147</v>
      </c>
      <c r="F54" s="15" t="s">
        <v>106</v>
      </c>
      <c r="G54" s="14"/>
      <c r="H54" s="16"/>
      <c r="I54" s="14"/>
      <c r="J54" s="15">
        <v>627</v>
      </c>
    </row>
    <row r="55" s="2" customFormat="1" ht="132" customHeight="1" spans="1:10">
      <c r="A55" s="13">
        <v>13</v>
      </c>
      <c r="B55" s="13" t="s">
        <v>188</v>
      </c>
      <c r="C55" s="14" t="s">
        <v>189</v>
      </c>
      <c r="D55" s="14" t="s">
        <v>190</v>
      </c>
      <c r="E55" s="14" t="s">
        <v>191</v>
      </c>
      <c r="F55" s="15" t="s">
        <v>118</v>
      </c>
      <c r="G55" s="14" t="s">
        <v>192</v>
      </c>
      <c r="H55" s="16" t="s">
        <v>193</v>
      </c>
      <c r="I55" s="14" t="s">
        <v>194</v>
      </c>
      <c r="J55" s="15">
        <v>627</v>
      </c>
    </row>
    <row r="56" s="2" customFormat="1" ht="69" customHeight="1" spans="1:10">
      <c r="A56" s="13"/>
      <c r="B56" s="13" t="s">
        <v>195</v>
      </c>
      <c r="C56" s="19" t="s">
        <v>196</v>
      </c>
      <c r="D56" s="14" t="s">
        <v>197</v>
      </c>
      <c r="E56" s="14"/>
      <c r="F56" s="15" t="s">
        <v>23</v>
      </c>
      <c r="G56" s="14"/>
      <c r="H56" s="16"/>
      <c r="I56" s="14"/>
      <c r="J56" s="15">
        <v>20</v>
      </c>
    </row>
    <row r="57" s="2" customFormat="1" ht="108" spans="1:10">
      <c r="A57" s="13"/>
      <c r="B57" s="13" t="s">
        <v>198</v>
      </c>
      <c r="C57" s="19" t="s">
        <v>199</v>
      </c>
      <c r="D57" s="14" t="s">
        <v>190</v>
      </c>
      <c r="E57" s="14" t="s">
        <v>191</v>
      </c>
      <c r="F57" s="15" t="s">
        <v>118</v>
      </c>
      <c r="G57" s="14"/>
      <c r="H57" s="16"/>
      <c r="I57" s="14"/>
      <c r="J57" s="15">
        <v>627</v>
      </c>
    </row>
    <row r="58" s="2" customFormat="1" ht="108" spans="1:10">
      <c r="A58" s="13"/>
      <c r="B58" s="13" t="s">
        <v>200</v>
      </c>
      <c r="C58" s="19" t="s">
        <v>201</v>
      </c>
      <c r="D58" s="14" t="s">
        <v>190</v>
      </c>
      <c r="E58" s="14" t="s">
        <v>191</v>
      </c>
      <c r="F58" s="15" t="s">
        <v>118</v>
      </c>
      <c r="G58" s="14"/>
      <c r="H58" s="16"/>
      <c r="I58" s="14"/>
      <c r="J58" s="15">
        <v>627</v>
      </c>
    </row>
    <row r="59" s="2" customFormat="1" ht="94.5" spans="1:10">
      <c r="A59" s="13">
        <v>14</v>
      </c>
      <c r="B59" s="13" t="s">
        <v>202</v>
      </c>
      <c r="C59" s="14" t="s">
        <v>203</v>
      </c>
      <c r="D59" s="14" t="s">
        <v>204</v>
      </c>
      <c r="E59" s="14" t="s">
        <v>205</v>
      </c>
      <c r="F59" s="15" t="s">
        <v>38</v>
      </c>
      <c r="G59" s="14" t="s">
        <v>206</v>
      </c>
      <c r="H59" s="16" t="s">
        <v>39</v>
      </c>
      <c r="I59" s="16" t="s">
        <v>207</v>
      </c>
      <c r="J59" s="15">
        <v>209</v>
      </c>
    </row>
    <row r="60" s="2" customFormat="1" ht="40.5" spans="1:10">
      <c r="A60" s="13"/>
      <c r="B60" s="13" t="s">
        <v>208</v>
      </c>
      <c r="C60" s="19" t="s">
        <v>209</v>
      </c>
      <c r="D60" s="14" t="s">
        <v>210</v>
      </c>
      <c r="E60" s="14"/>
      <c r="F60" s="15" t="s">
        <v>211</v>
      </c>
      <c r="G60" s="14"/>
      <c r="H60" s="16"/>
      <c r="I60" s="14"/>
      <c r="J60" s="15">
        <v>30</v>
      </c>
    </row>
    <row r="61" s="2" customFormat="1" ht="40.5" spans="1:10">
      <c r="A61" s="13"/>
      <c r="B61" s="13" t="s">
        <v>212</v>
      </c>
      <c r="C61" s="19" t="s">
        <v>213</v>
      </c>
      <c r="D61" s="14" t="s">
        <v>214</v>
      </c>
      <c r="E61" s="14"/>
      <c r="F61" s="15" t="s">
        <v>38</v>
      </c>
      <c r="G61" s="14"/>
      <c r="H61" s="16"/>
      <c r="I61" s="14"/>
      <c r="J61" s="15">
        <v>30</v>
      </c>
    </row>
    <row r="62" s="2" customFormat="1" ht="94.5" spans="1:10">
      <c r="A62" s="13"/>
      <c r="B62" s="13" t="s">
        <v>215</v>
      </c>
      <c r="C62" s="19" t="s">
        <v>216</v>
      </c>
      <c r="D62" s="14" t="s">
        <v>204</v>
      </c>
      <c r="E62" s="14" t="s">
        <v>205</v>
      </c>
      <c r="F62" s="15" t="s">
        <v>38</v>
      </c>
      <c r="G62" s="14"/>
      <c r="H62" s="16"/>
      <c r="I62" s="14"/>
      <c r="J62" s="15">
        <v>209</v>
      </c>
    </row>
    <row r="63" s="2" customFormat="1" ht="94.5" spans="1:10">
      <c r="A63" s="13">
        <v>15</v>
      </c>
      <c r="B63" s="13" t="s">
        <v>217</v>
      </c>
      <c r="C63" s="14" t="s">
        <v>218</v>
      </c>
      <c r="D63" s="14" t="s">
        <v>219</v>
      </c>
      <c r="E63" s="14" t="s">
        <v>205</v>
      </c>
      <c r="F63" s="15" t="s">
        <v>38</v>
      </c>
      <c r="G63" s="14" t="s">
        <v>206</v>
      </c>
      <c r="H63" s="16" t="s">
        <v>39</v>
      </c>
      <c r="I63" s="16" t="s">
        <v>207</v>
      </c>
      <c r="J63" s="15">
        <v>240</v>
      </c>
    </row>
    <row r="64" s="2" customFormat="1" ht="40.5" spans="1:10">
      <c r="A64" s="13"/>
      <c r="B64" s="13" t="s">
        <v>220</v>
      </c>
      <c r="C64" s="19" t="s">
        <v>221</v>
      </c>
      <c r="D64" s="14" t="s">
        <v>222</v>
      </c>
      <c r="E64" s="14"/>
      <c r="F64" s="15" t="s">
        <v>211</v>
      </c>
      <c r="G64" s="14"/>
      <c r="H64" s="16"/>
      <c r="I64" s="14"/>
      <c r="J64" s="15">
        <v>33</v>
      </c>
    </row>
    <row r="65" s="2" customFormat="1" ht="40.5" spans="1:10">
      <c r="A65" s="13"/>
      <c r="B65" s="13" t="s">
        <v>223</v>
      </c>
      <c r="C65" s="19" t="s">
        <v>224</v>
      </c>
      <c r="D65" s="14" t="s">
        <v>225</v>
      </c>
      <c r="E65" s="14"/>
      <c r="F65" s="15" t="s">
        <v>38</v>
      </c>
      <c r="G65" s="14"/>
      <c r="H65" s="16"/>
      <c r="I65" s="14"/>
      <c r="J65" s="15">
        <v>30</v>
      </c>
    </row>
    <row r="66" s="2" customFormat="1" ht="94.5" spans="1:10">
      <c r="A66" s="13"/>
      <c r="B66" s="13" t="s">
        <v>226</v>
      </c>
      <c r="C66" s="19" t="s">
        <v>227</v>
      </c>
      <c r="D66" s="14" t="s">
        <v>219</v>
      </c>
      <c r="E66" s="14" t="s">
        <v>205</v>
      </c>
      <c r="F66" s="15" t="s">
        <v>38</v>
      </c>
      <c r="G66" s="14"/>
      <c r="H66" s="16"/>
      <c r="I66" s="14"/>
      <c r="J66" s="15">
        <v>240</v>
      </c>
    </row>
    <row r="67" s="2" customFormat="1" ht="94.5" spans="1:10">
      <c r="A67" s="13">
        <v>16</v>
      </c>
      <c r="B67" s="13" t="s">
        <v>228</v>
      </c>
      <c r="C67" s="14" t="s">
        <v>229</v>
      </c>
      <c r="D67" s="14" t="s">
        <v>230</v>
      </c>
      <c r="E67" s="14" t="s">
        <v>205</v>
      </c>
      <c r="F67" s="15" t="s">
        <v>23</v>
      </c>
      <c r="G67" s="14" t="s">
        <v>206</v>
      </c>
      <c r="H67" s="16" t="s">
        <v>39</v>
      </c>
      <c r="I67" s="16" t="s">
        <v>231</v>
      </c>
      <c r="J67" s="15">
        <v>400</v>
      </c>
    </row>
    <row r="68" s="2" customFormat="1" ht="40.5" spans="1:10">
      <c r="A68" s="13"/>
      <c r="B68" s="13" t="s">
        <v>232</v>
      </c>
      <c r="C68" s="19" t="s">
        <v>233</v>
      </c>
      <c r="D68" s="14" t="s">
        <v>234</v>
      </c>
      <c r="E68" s="14"/>
      <c r="F68" s="15" t="s">
        <v>211</v>
      </c>
      <c r="G68" s="14"/>
      <c r="H68" s="16"/>
      <c r="I68" s="14"/>
      <c r="J68" s="15">
        <v>33</v>
      </c>
    </row>
    <row r="69" s="2" customFormat="1" ht="40.5" spans="1:10">
      <c r="A69" s="13"/>
      <c r="B69" s="13" t="s">
        <v>235</v>
      </c>
      <c r="C69" s="19" t="s">
        <v>236</v>
      </c>
      <c r="D69" s="14" t="s">
        <v>237</v>
      </c>
      <c r="E69" s="14"/>
      <c r="F69" s="15" t="s">
        <v>23</v>
      </c>
      <c r="G69" s="14"/>
      <c r="H69" s="16"/>
      <c r="I69" s="14"/>
      <c r="J69" s="15">
        <v>31</v>
      </c>
    </row>
    <row r="70" s="2" customFormat="1" ht="94.5" spans="1:10">
      <c r="A70" s="13"/>
      <c r="B70" s="13" t="s">
        <v>238</v>
      </c>
      <c r="C70" s="19" t="s">
        <v>239</v>
      </c>
      <c r="D70" s="14" t="s">
        <v>230</v>
      </c>
      <c r="E70" s="14" t="s">
        <v>205</v>
      </c>
      <c r="F70" s="15" t="s">
        <v>23</v>
      </c>
      <c r="G70" s="14"/>
      <c r="H70" s="16"/>
      <c r="I70" s="14"/>
      <c r="J70" s="15">
        <v>400</v>
      </c>
    </row>
    <row r="71" s="2" customFormat="1" ht="94.5" spans="1:10">
      <c r="A71" s="13">
        <v>17</v>
      </c>
      <c r="B71" s="13" t="s">
        <v>240</v>
      </c>
      <c r="C71" s="14" t="s">
        <v>241</v>
      </c>
      <c r="D71" s="14" t="s">
        <v>242</v>
      </c>
      <c r="E71" s="14" t="s">
        <v>205</v>
      </c>
      <c r="F71" s="15" t="s">
        <v>23</v>
      </c>
      <c r="G71" s="14" t="s">
        <v>243</v>
      </c>
      <c r="H71" s="16" t="s">
        <v>39</v>
      </c>
      <c r="I71" s="14" t="s">
        <v>244</v>
      </c>
      <c r="J71" s="15">
        <v>297</v>
      </c>
    </row>
    <row r="72" s="2" customFormat="1" ht="40.5" spans="1:10">
      <c r="A72" s="13"/>
      <c r="B72" s="13" t="s">
        <v>245</v>
      </c>
      <c r="C72" s="19" t="s">
        <v>246</v>
      </c>
      <c r="D72" s="14" t="s">
        <v>247</v>
      </c>
      <c r="E72" s="14"/>
      <c r="F72" s="15" t="s">
        <v>118</v>
      </c>
      <c r="G72" s="14"/>
      <c r="H72" s="16"/>
      <c r="I72" s="14" t="s">
        <v>248</v>
      </c>
      <c r="J72" s="15">
        <v>120</v>
      </c>
    </row>
    <row r="73" s="2" customFormat="1" ht="40.5" spans="1:10">
      <c r="A73" s="13"/>
      <c r="B73" s="13" t="s">
        <v>249</v>
      </c>
      <c r="C73" s="19" t="s">
        <v>250</v>
      </c>
      <c r="D73" s="14" t="s">
        <v>251</v>
      </c>
      <c r="E73" s="14"/>
      <c r="F73" s="15" t="s">
        <v>23</v>
      </c>
      <c r="G73" s="14"/>
      <c r="H73" s="16"/>
      <c r="I73" s="14"/>
      <c r="J73" s="15">
        <v>60</v>
      </c>
    </row>
    <row r="74" s="2" customFormat="1" ht="67.5" spans="1:10">
      <c r="A74" s="13"/>
      <c r="B74" s="13" t="s">
        <v>252</v>
      </c>
      <c r="C74" s="19" t="s">
        <v>253</v>
      </c>
      <c r="D74" s="14" t="s">
        <v>254</v>
      </c>
      <c r="E74" s="14"/>
      <c r="F74" s="15" t="s">
        <v>23</v>
      </c>
      <c r="G74" s="14"/>
      <c r="H74" s="16"/>
      <c r="I74" s="14" t="s">
        <v>255</v>
      </c>
      <c r="J74" s="15">
        <v>410</v>
      </c>
    </row>
    <row r="75" s="2" customFormat="1" ht="94.5" spans="1:10">
      <c r="A75" s="13"/>
      <c r="B75" s="13" t="s">
        <v>256</v>
      </c>
      <c r="C75" s="19" t="s">
        <v>257</v>
      </c>
      <c r="D75" s="14" t="s">
        <v>242</v>
      </c>
      <c r="E75" s="14" t="s">
        <v>205</v>
      </c>
      <c r="F75" s="15" t="s">
        <v>23</v>
      </c>
      <c r="G75" s="14"/>
      <c r="H75" s="16"/>
      <c r="I75" s="14"/>
      <c r="J75" s="15">
        <v>297</v>
      </c>
    </row>
    <row r="76" s="2" customFormat="1" ht="94.5" spans="1:10">
      <c r="A76" s="13">
        <v>18</v>
      </c>
      <c r="B76" s="13" t="s">
        <v>258</v>
      </c>
      <c r="C76" s="14" t="s">
        <v>259</v>
      </c>
      <c r="D76" s="14" t="s">
        <v>260</v>
      </c>
      <c r="E76" s="14" t="s">
        <v>205</v>
      </c>
      <c r="F76" s="15" t="s">
        <v>23</v>
      </c>
      <c r="G76" s="14" t="s">
        <v>261</v>
      </c>
      <c r="H76" s="16" t="s">
        <v>39</v>
      </c>
      <c r="I76" s="14"/>
      <c r="J76" s="15">
        <v>450</v>
      </c>
    </row>
    <row r="77" s="2" customFormat="1" ht="40.5" spans="1:10">
      <c r="A77" s="13"/>
      <c r="B77" s="13" t="s">
        <v>262</v>
      </c>
      <c r="C77" s="19" t="s">
        <v>263</v>
      </c>
      <c r="D77" s="14" t="s">
        <v>264</v>
      </c>
      <c r="E77" s="14"/>
      <c r="F77" s="15" t="s">
        <v>23</v>
      </c>
      <c r="G77" s="14"/>
      <c r="H77" s="16"/>
      <c r="I77" s="14"/>
      <c r="J77" s="15">
        <v>60</v>
      </c>
    </row>
    <row r="78" s="2" customFormat="1" ht="67.5" spans="1:10">
      <c r="A78" s="13"/>
      <c r="B78" s="13" t="s">
        <v>265</v>
      </c>
      <c r="C78" s="19" t="s">
        <v>266</v>
      </c>
      <c r="D78" s="14" t="s">
        <v>267</v>
      </c>
      <c r="E78" s="14"/>
      <c r="F78" s="15" t="s">
        <v>23</v>
      </c>
      <c r="G78" s="14"/>
      <c r="H78" s="16"/>
      <c r="I78" s="14" t="s">
        <v>255</v>
      </c>
      <c r="J78" s="15">
        <v>410</v>
      </c>
    </row>
    <row r="79" s="2" customFormat="1" ht="94.5" spans="1:10">
      <c r="A79" s="13"/>
      <c r="B79" s="13" t="s">
        <v>268</v>
      </c>
      <c r="C79" s="19" t="s">
        <v>269</v>
      </c>
      <c r="D79" s="14" t="s">
        <v>260</v>
      </c>
      <c r="E79" s="14" t="s">
        <v>205</v>
      </c>
      <c r="F79" s="15" t="s">
        <v>23</v>
      </c>
      <c r="G79" s="14"/>
      <c r="H79" s="16"/>
      <c r="I79" s="14"/>
      <c r="J79" s="15">
        <v>450</v>
      </c>
    </row>
    <row r="80" s="2" customFormat="1" ht="94.5" spans="1:10">
      <c r="A80" s="13">
        <v>19</v>
      </c>
      <c r="B80" s="13" t="s">
        <v>270</v>
      </c>
      <c r="C80" s="14" t="s">
        <v>271</v>
      </c>
      <c r="D80" s="14" t="s">
        <v>272</v>
      </c>
      <c r="E80" s="14" t="s">
        <v>273</v>
      </c>
      <c r="F80" s="15" t="s">
        <v>38</v>
      </c>
      <c r="G80" s="14"/>
      <c r="H80" s="16" t="s">
        <v>90</v>
      </c>
      <c r="I80" s="14" t="s">
        <v>274</v>
      </c>
      <c r="J80" s="15">
        <v>2500</v>
      </c>
    </row>
    <row r="81" s="2" customFormat="1" ht="94.5" spans="1:10">
      <c r="A81" s="13"/>
      <c r="B81" s="13" t="s">
        <v>275</v>
      </c>
      <c r="C81" s="19" t="s">
        <v>276</v>
      </c>
      <c r="D81" s="14" t="s">
        <v>272</v>
      </c>
      <c r="E81" s="14" t="s">
        <v>273</v>
      </c>
      <c r="F81" s="15" t="s">
        <v>38</v>
      </c>
      <c r="G81" s="14"/>
      <c r="H81" s="16"/>
      <c r="I81" s="14"/>
      <c r="J81" s="15">
        <v>2500</v>
      </c>
    </row>
    <row r="82" s="2" customFormat="1" ht="94.5" spans="1:10">
      <c r="A82" s="13"/>
      <c r="B82" s="13" t="s">
        <v>277</v>
      </c>
      <c r="C82" s="19" t="s">
        <v>278</v>
      </c>
      <c r="D82" s="14" t="s">
        <v>279</v>
      </c>
      <c r="E82" s="14" t="s">
        <v>273</v>
      </c>
      <c r="F82" s="15" t="s">
        <v>38</v>
      </c>
      <c r="G82" s="14"/>
      <c r="H82" s="16"/>
      <c r="I82" s="14"/>
      <c r="J82" s="15">
        <v>2500</v>
      </c>
    </row>
    <row r="83" s="2" customFormat="1" ht="108" spans="1:10">
      <c r="A83" s="13">
        <v>20</v>
      </c>
      <c r="B83" s="13" t="s">
        <v>280</v>
      </c>
      <c r="C83" s="14" t="s">
        <v>281</v>
      </c>
      <c r="D83" s="14" t="s">
        <v>282</v>
      </c>
      <c r="E83" s="14" t="s">
        <v>273</v>
      </c>
      <c r="F83" s="15" t="s">
        <v>38</v>
      </c>
      <c r="G83" s="14" t="s">
        <v>283</v>
      </c>
      <c r="H83" s="16" t="s">
        <v>90</v>
      </c>
      <c r="I83" s="14" t="s">
        <v>284</v>
      </c>
      <c r="J83" s="15">
        <v>4000</v>
      </c>
    </row>
    <row r="84" s="2" customFormat="1" ht="54" spans="1:10">
      <c r="A84" s="13"/>
      <c r="B84" s="13" t="s">
        <v>285</v>
      </c>
      <c r="C84" s="19" t="s">
        <v>286</v>
      </c>
      <c r="D84" s="14" t="s">
        <v>287</v>
      </c>
      <c r="E84" s="14"/>
      <c r="F84" s="15" t="s">
        <v>23</v>
      </c>
      <c r="G84" s="14"/>
      <c r="H84" s="16"/>
      <c r="I84" s="14" t="s">
        <v>288</v>
      </c>
      <c r="J84" s="15">
        <v>1000</v>
      </c>
    </row>
    <row r="85" s="2" customFormat="1" ht="94.5" spans="1:10">
      <c r="A85" s="13"/>
      <c r="B85" s="13" t="s">
        <v>289</v>
      </c>
      <c r="C85" s="19" t="s">
        <v>290</v>
      </c>
      <c r="D85" s="14" t="s">
        <v>282</v>
      </c>
      <c r="E85" s="14" t="s">
        <v>273</v>
      </c>
      <c r="F85" s="15" t="s">
        <v>38</v>
      </c>
      <c r="G85" s="14"/>
      <c r="H85" s="16"/>
      <c r="I85" s="14"/>
      <c r="J85" s="15">
        <v>4000</v>
      </c>
    </row>
    <row r="86" s="2" customFormat="1" ht="94.5" spans="1:10">
      <c r="A86" s="13"/>
      <c r="B86" s="13" t="s">
        <v>291</v>
      </c>
      <c r="C86" s="19" t="s">
        <v>292</v>
      </c>
      <c r="D86" s="14" t="s">
        <v>293</v>
      </c>
      <c r="E86" s="14" t="s">
        <v>273</v>
      </c>
      <c r="F86" s="15" t="s">
        <v>38</v>
      </c>
      <c r="G86" s="14"/>
      <c r="H86" s="16"/>
      <c r="I86" s="14"/>
      <c r="J86" s="15">
        <v>4000</v>
      </c>
    </row>
    <row r="87" s="2" customFormat="1" ht="94.5" spans="1:10">
      <c r="A87" s="13">
        <v>21</v>
      </c>
      <c r="B87" s="13" t="s">
        <v>294</v>
      </c>
      <c r="C87" s="14" t="s">
        <v>295</v>
      </c>
      <c r="D87" s="14" t="s">
        <v>296</v>
      </c>
      <c r="E87" s="14" t="s">
        <v>273</v>
      </c>
      <c r="F87" s="15" t="s">
        <v>38</v>
      </c>
      <c r="G87" s="14"/>
      <c r="H87" s="16" t="s">
        <v>39</v>
      </c>
      <c r="I87" s="14" t="s">
        <v>297</v>
      </c>
      <c r="J87" s="15">
        <v>4400</v>
      </c>
    </row>
    <row r="88" s="2" customFormat="1" ht="94.5" spans="1:10">
      <c r="A88" s="13"/>
      <c r="B88" s="13" t="s">
        <v>298</v>
      </c>
      <c r="C88" s="19" t="s">
        <v>299</v>
      </c>
      <c r="D88" s="14" t="s">
        <v>296</v>
      </c>
      <c r="E88" s="14" t="s">
        <v>273</v>
      </c>
      <c r="F88" s="15" t="s">
        <v>38</v>
      </c>
      <c r="G88" s="14"/>
      <c r="H88" s="16"/>
      <c r="I88" s="14"/>
      <c r="J88" s="15">
        <v>4400</v>
      </c>
    </row>
    <row r="89" s="2" customFormat="1" ht="108" spans="1:10">
      <c r="A89" s="13">
        <v>22</v>
      </c>
      <c r="B89" s="13" t="s">
        <v>300</v>
      </c>
      <c r="C89" s="14" t="s">
        <v>301</v>
      </c>
      <c r="D89" s="14" t="s">
        <v>302</v>
      </c>
      <c r="E89" s="14" t="s">
        <v>273</v>
      </c>
      <c r="F89" s="15" t="s">
        <v>38</v>
      </c>
      <c r="G89" s="14" t="s">
        <v>283</v>
      </c>
      <c r="H89" s="16" t="s">
        <v>39</v>
      </c>
      <c r="I89" s="14" t="s">
        <v>303</v>
      </c>
      <c r="J89" s="15">
        <v>6050</v>
      </c>
    </row>
    <row r="90" s="2" customFormat="1" ht="54" spans="1:10">
      <c r="A90" s="13"/>
      <c r="B90" s="13" t="s">
        <v>304</v>
      </c>
      <c r="C90" s="19" t="s">
        <v>305</v>
      </c>
      <c r="D90" s="14" t="s">
        <v>306</v>
      </c>
      <c r="E90" s="14"/>
      <c r="F90" s="15" t="s">
        <v>23</v>
      </c>
      <c r="G90" s="14"/>
      <c r="H90" s="16"/>
      <c r="I90" s="14" t="s">
        <v>288</v>
      </c>
      <c r="J90" s="15">
        <v>1150</v>
      </c>
    </row>
    <row r="91" s="2" customFormat="1" ht="94.5" spans="1:10">
      <c r="A91" s="13"/>
      <c r="B91" s="13" t="s">
        <v>307</v>
      </c>
      <c r="C91" s="19" t="s">
        <v>308</v>
      </c>
      <c r="D91" s="14" t="s">
        <v>302</v>
      </c>
      <c r="E91" s="14" t="s">
        <v>273</v>
      </c>
      <c r="F91" s="15" t="s">
        <v>38</v>
      </c>
      <c r="G91" s="14"/>
      <c r="H91" s="16"/>
      <c r="I91" s="14"/>
      <c r="J91" s="15">
        <v>6050</v>
      </c>
    </row>
    <row r="92" s="2" customFormat="1" ht="81" spans="1:10">
      <c r="A92" s="13">
        <v>23</v>
      </c>
      <c r="B92" s="13" t="s">
        <v>309</v>
      </c>
      <c r="C92" s="14" t="s">
        <v>310</v>
      </c>
      <c r="D92" s="14" t="s">
        <v>311</v>
      </c>
      <c r="E92" s="14" t="s">
        <v>312</v>
      </c>
      <c r="F92" s="15" t="s">
        <v>23</v>
      </c>
      <c r="G92" s="14"/>
      <c r="H92" s="16"/>
      <c r="I92" s="14"/>
      <c r="J92" s="15">
        <v>57</v>
      </c>
    </row>
    <row r="93" s="2" customFormat="1" ht="67.5" spans="1:10">
      <c r="A93" s="13">
        <v>24</v>
      </c>
      <c r="B93" s="13" t="s">
        <v>313</v>
      </c>
      <c r="C93" s="14" t="s">
        <v>314</v>
      </c>
      <c r="D93" s="14" t="s">
        <v>315</v>
      </c>
      <c r="E93" s="14" t="s">
        <v>316</v>
      </c>
      <c r="F93" s="15" t="s">
        <v>23</v>
      </c>
      <c r="G93" s="14"/>
      <c r="H93" s="16"/>
      <c r="I93" s="14"/>
      <c r="J93" s="15">
        <v>44</v>
      </c>
    </row>
    <row r="94" s="2" customFormat="1" ht="81" spans="1:10">
      <c r="A94" s="13">
        <v>25</v>
      </c>
      <c r="B94" s="13" t="s">
        <v>317</v>
      </c>
      <c r="C94" s="14" t="s">
        <v>318</v>
      </c>
      <c r="D94" s="14" t="s">
        <v>319</v>
      </c>
      <c r="E94" s="14" t="s">
        <v>320</v>
      </c>
      <c r="F94" s="15" t="s">
        <v>133</v>
      </c>
      <c r="G94" s="14"/>
      <c r="H94" s="16"/>
      <c r="I94" s="14"/>
      <c r="J94" s="15">
        <v>63</v>
      </c>
    </row>
    <row r="95" s="2" customFormat="1" ht="54" spans="1:10">
      <c r="A95" s="13">
        <v>26</v>
      </c>
      <c r="B95" s="13" t="s">
        <v>321</v>
      </c>
      <c r="C95" s="14" t="s">
        <v>322</v>
      </c>
      <c r="D95" s="14" t="s">
        <v>323</v>
      </c>
      <c r="E95" s="14" t="s">
        <v>324</v>
      </c>
      <c r="F95" s="15" t="s">
        <v>23</v>
      </c>
      <c r="G95" s="14" t="s">
        <v>325</v>
      </c>
      <c r="H95" s="16"/>
      <c r="I95" s="14"/>
      <c r="J95" s="15">
        <v>60</v>
      </c>
    </row>
    <row r="96" s="2" customFormat="1" ht="40.5" spans="1:10">
      <c r="A96" s="13"/>
      <c r="B96" s="13" t="s">
        <v>326</v>
      </c>
      <c r="C96" s="19" t="s">
        <v>327</v>
      </c>
      <c r="D96" s="27" t="s">
        <v>323</v>
      </c>
      <c r="E96" s="28"/>
      <c r="F96" s="29" t="s">
        <v>23</v>
      </c>
      <c r="G96" s="28"/>
      <c r="H96" s="28"/>
      <c r="I96" s="28"/>
      <c r="J96" s="29">
        <v>10</v>
      </c>
    </row>
    <row r="97" customFormat="1" ht="255" customHeight="1" spans="1:10">
      <c r="A97" s="30" t="s">
        <v>328</v>
      </c>
      <c r="B97" s="30"/>
      <c r="C97" s="30"/>
      <c r="D97" s="30"/>
      <c r="E97" s="30"/>
      <c r="F97" s="33"/>
      <c r="G97" s="30"/>
      <c r="H97" s="65"/>
      <c r="I97" s="65"/>
      <c r="J97" s="65"/>
    </row>
    <row r="98" s="2" customFormat="1" ht="201" customHeight="1" spans="1:10">
      <c r="A98" s="30"/>
      <c r="B98" s="30"/>
      <c r="C98" s="30"/>
      <c r="D98" s="30"/>
      <c r="E98" s="30"/>
      <c r="F98" s="30"/>
      <c r="G98" s="30"/>
      <c r="H98" s="30"/>
      <c r="I98" s="30"/>
      <c r="J98" s="30"/>
    </row>
  </sheetData>
  <autoFilter xmlns:etc="http://www.wps.cn/officeDocument/2017/etCustomData" ref="A3:I98" etc:filterBottomFollowUsedRange="0">
    <extLst/>
  </autoFilter>
  <mergeCells count="25">
    <mergeCell ref="A2:J2"/>
    <mergeCell ref="A4:A9"/>
    <mergeCell ref="A10:A11"/>
    <mergeCell ref="A12:A13"/>
    <mergeCell ref="A14:A18"/>
    <mergeCell ref="A19:A24"/>
    <mergeCell ref="A25:A29"/>
    <mergeCell ref="A30:A32"/>
    <mergeCell ref="A33:A35"/>
    <mergeCell ref="A36:A40"/>
    <mergeCell ref="A41:A45"/>
    <mergeCell ref="A46:A49"/>
    <mergeCell ref="A50:A54"/>
    <mergeCell ref="A55:A58"/>
    <mergeCell ref="A59:A62"/>
    <mergeCell ref="A63:A66"/>
    <mergeCell ref="A67:A70"/>
    <mergeCell ref="A71:A75"/>
    <mergeCell ref="A76:A79"/>
    <mergeCell ref="A80:A82"/>
    <mergeCell ref="A83:A86"/>
    <mergeCell ref="A87:A88"/>
    <mergeCell ref="A89:A91"/>
    <mergeCell ref="A95:A96"/>
    <mergeCell ref="A97:J98"/>
  </mergeCells>
  <pageMargins left="0.751388888888889" right="0.751388888888889" top="1" bottom="1" header="0.5" footer="0.5"/>
  <pageSetup paperSize="9" scale="7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9"/>
  <sheetViews>
    <sheetView tabSelected="1" zoomScale="90" zoomScaleNormal="90" workbookViewId="0">
      <selection activeCell="P7" sqref="P7"/>
    </sheetView>
  </sheetViews>
  <sheetFormatPr defaultColWidth="9" defaultRowHeight="13.5"/>
  <cols>
    <col min="1" max="1" width="7.28333333333333" style="37" customWidth="1"/>
    <col min="2" max="2" width="17.5583333333333" style="37" customWidth="1"/>
    <col min="3" max="3" width="25.75" style="38" customWidth="1"/>
    <col min="4" max="4" width="28.4083333333333" style="39" customWidth="1"/>
    <col min="5" max="5" width="26.5" style="37" customWidth="1"/>
    <col min="6" max="6" width="9.725" style="40" customWidth="1"/>
    <col min="7" max="7" width="14.1583333333333" style="37" customWidth="1"/>
    <col min="8" max="8" width="14.1916666666667" style="37" customWidth="1"/>
    <col min="9" max="9" width="26.25" style="37" customWidth="1"/>
    <col min="10" max="10" width="10.625" style="40" customWidth="1"/>
    <col min="11" max="12" width="10.625" style="41" customWidth="1"/>
    <col min="13" max="16384" width="9" style="34"/>
  </cols>
  <sheetData>
    <row r="1" s="34" customFormat="1" ht="25" customHeight="1" spans="1:12">
      <c r="A1" s="42" t="s">
        <v>329</v>
      </c>
      <c r="B1" s="43"/>
      <c r="C1" s="38"/>
      <c r="D1" s="39"/>
      <c r="E1" s="37"/>
      <c r="F1" s="40"/>
      <c r="G1" s="37"/>
      <c r="H1" s="37"/>
      <c r="I1" s="37"/>
      <c r="J1" s="40"/>
      <c r="K1" s="41"/>
      <c r="L1" s="41"/>
    </row>
    <row r="2" ht="36" customHeight="1" spans="1:12">
      <c r="A2" s="44" t="s">
        <v>330</v>
      </c>
      <c r="B2" s="44"/>
      <c r="C2" s="44"/>
      <c r="D2" s="44"/>
      <c r="E2" s="44"/>
      <c r="F2" s="44"/>
      <c r="G2" s="44"/>
      <c r="H2" s="44"/>
      <c r="I2" s="44"/>
      <c r="J2" s="44"/>
      <c r="K2" s="44"/>
      <c r="L2" s="44"/>
    </row>
    <row r="3" s="35" customFormat="1" ht="33" customHeight="1" spans="1:12">
      <c r="A3" s="45" t="s">
        <v>2</v>
      </c>
      <c r="B3" s="45" t="s">
        <v>3</v>
      </c>
      <c r="C3" s="45" t="s">
        <v>4</v>
      </c>
      <c r="D3" s="45" t="s">
        <v>5</v>
      </c>
      <c r="E3" s="45" t="s">
        <v>6</v>
      </c>
      <c r="F3" s="45" t="s">
        <v>7</v>
      </c>
      <c r="G3" s="45" t="s">
        <v>8</v>
      </c>
      <c r="H3" s="45" t="s">
        <v>9</v>
      </c>
      <c r="I3" s="45" t="s">
        <v>10</v>
      </c>
      <c r="J3" s="55" t="s">
        <v>331</v>
      </c>
      <c r="K3" s="55"/>
      <c r="L3" s="55"/>
    </row>
    <row r="4" s="35" customFormat="1" ht="33" customHeight="1" spans="1:12">
      <c r="A4" s="46"/>
      <c r="B4" s="46"/>
      <c r="C4" s="46"/>
      <c r="D4" s="46"/>
      <c r="E4" s="46"/>
      <c r="F4" s="46"/>
      <c r="G4" s="46"/>
      <c r="H4" s="46"/>
      <c r="I4" s="46"/>
      <c r="J4" s="55" t="s">
        <v>332</v>
      </c>
      <c r="K4" s="56" t="s">
        <v>333</v>
      </c>
      <c r="L4" s="56" t="s">
        <v>334</v>
      </c>
    </row>
    <row r="5" s="36" customFormat="1" ht="81" spans="1:12">
      <c r="A5" s="47">
        <v>1</v>
      </c>
      <c r="B5" s="47" t="s">
        <v>12</v>
      </c>
      <c r="C5" s="48" t="s">
        <v>13</v>
      </c>
      <c r="D5" s="48" t="s">
        <v>14</v>
      </c>
      <c r="E5" s="48" t="s">
        <v>15</v>
      </c>
      <c r="F5" s="49" t="s">
        <v>16</v>
      </c>
      <c r="G5" s="48" t="s">
        <v>17</v>
      </c>
      <c r="H5" s="50" t="s">
        <v>18</v>
      </c>
      <c r="I5" s="48" t="s">
        <v>19</v>
      </c>
      <c r="J5" s="57">
        <v>40</v>
      </c>
      <c r="K5" s="57">
        <v>36</v>
      </c>
      <c r="L5" s="58">
        <v>32.4</v>
      </c>
    </row>
    <row r="6" s="36" customFormat="1" ht="106" customHeight="1" spans="1:12">
      <c r="A6" s="47"/>
      <c r="B6" s="47" t="s">
        <v>20</v>
      </c>
      <c r="C6" s="48" t="s">
        <v>21</v>
      </c>
      <c r="D6" s="48" t="s">
        <v>22</v>
      </c>
      <c r="E6" s="48"/>
      <c r="F6" s="49" t="s">
        <v>23</v>
      </c>
      <c r="G6" s="48"/>
      <c r="H6" s="50"/>
      <c r="I6" s="48" t="s">
        <v>24</v>
      </c>
      <c r="J6" s="59">
        <v>30</v>
      </c>
      <c r="K6" s="57">
        <v>27</v>
      </c>
      <c r="L6" s="58">
        <v>24.3</v>
      </c>
    </row>
    <row r="7" s="36" customFormat="1" ht="40.5" spans="1:12">
      <c r="A7" s="47"/>
      <c r="B7" s="47" t="s">
        <v>25</v>
      </c>
      <c r="C7" s="48" t="s">
        <v>26</v>
      </c>
      <c r="D7" s="48" t="s">
        <v>27</v>
      </c>
      <c r="E7" s="48"/>
      <c r="F7" s="49" t="s">
        <v>23</v>
      </c>
      <c r="G7" s="48"/>
      <c r="H7" s="50"/>
      <c r="I7" s="48"/>
      <c r="J7" s="57">
        <v>36</v>
      </c>
      <c r="K7" s="58">
        <v>32.4</v>
      </c>
      <c r="L7" s="58">
        <v>29.16</v>
      </c>
    </row>
    <row r="8" s="36" customFormat="1" ht="40.5" spans="1:12">
      <c r="A8" s="47"/>
      <c r="B8" s="47" t="s">
        <v>28</v>
      </c>
      <c r="C8" s="48" t="s">
        <v>29</v>
      </c>
      <c r="D8" s="48" t="s">
        <v>27</v>
      </c>
      <c r="E8" s="48"/>
      <c r="F8" s="49" t="s">
        <v>23</v>
      </c>
      <c r="G8" s="48"/>
      <c r="H8" s="50"/>
      <c r="I8" s="48" t="s">
        <v>30</v>
      </c>
      <c r="J8" s="57">
        <v>34.4</v>
      </c>
      <c r="K8" s="57">
        <v>31</v>
      </c>
      <c r="L8" s="58">
        <v>27.864</v>
      </c>
    </row>
    <row r="9" s="36" customFormat="1" ht="81" spans="1:12">
      <c r="A9" s="47"/>
      <c r="B9" s="47" t="s">
        <v>31</v>
      </c>
      <c r="C9" s="48" t="s">
        <v>32</v>
      </c>
      <c r="D9" s="48" t="s">
        <v>27</v>
      </c>
      <c r="E9" s="48" t="s">
        <v>15</v>
      </c>
      <c r="F9" s="49" t="s">
        <v>16</v>
      </c>
      <c r="G9" s="48"/>
      <c r="H9" s="50"/>
      <c r="I9" s="48"/>
      <c r="J9" s="57">
        <v>40</v>
      </c>
      <c r="K9" s="57">
        <v>36</v>
      </c>
      <c r="L9" s="58">
        <v>32.4</v>
      </c>
    </row>
    <row r="10" s="36" customFormat="1" ht="81" spans="1:12">
      <c r="A10" s="47"/>
      <c r="B10" s="47" t="s">
        <v>33</v>
      </c>
      <c r="C10" s="48" t="s">
        <v>34</v>
      </c>
      <c r="D10" s="48" t="s">
        <v>27</v>
      </c>
      <c r="E10" s="48" t="s">
        <v>15</v>
      </c>
      <c r="F10" s="49" t="s">
        <v>16</v>
      </c>
      <c r="G10" s="48"/>
      <c r="H10" s="50"/>
      <c r="I10" s="48"/>
      <c r="J10" s="57">
        <v>40</v>
      </c>
      <c r="K10" s="57">
        <v>36</v>
      </c>
      <c r="L10" s="58">
        <v>32.4</v>
      </c>
    </row>
    <row r="11" s="36" customFormat="1" ht="81" spans="1:12">
      <c r="A11" s="47">
        <v>2</v>
      </c>
      <c r="B11" s="47" t="s">
        <v>35</v>
      </c>
      <c r="C11" s="48" t="s">
        <v>36</v>
      </c>
      <c r="D11" s="48" t="s">
        <v>37</v>
      </c>
      <c r="E11" s="48" t="s">
        <v>15</v>
      </c>
      <c r="F11" s="49" t="s">
        <v>38</v>
      </c>
      <c r="G11" s="51"/>
      <c r="H11" s="50" t="s">
        <v>39</v>
      </c>
      <c r="I11" s="48" t="s">
        <v>40</v>
      </c>
      <c r="J11" s="57">
        <v>13.6</v>
      </c>
      <c r="K11" s="58">
        <v>12.24</v>
      </c>
      <c r="L11" s="57">
        <v>11</v>
      </c>
    </row>
    <row r="12" s="36" customFormat="1" ht="81" spans="1:12">
      <c r="A12" s="47"/>
      <c r="B12" s="47" t="s">
        <v>41</v>
      </c>
      <c r="C12" s="48" t="s">
        <v>42</v>
      </c>
      <c r="D12" s="48" t="s">
        <v>37</v>
      </c>
      <c r="E12" s="48" t="s">
        <v>15</v>
      </c>
      <c r="F12" s="49" t="s">
        <v>38</v>
      </c>
      <c r="G12" s="51"/>
      <c r="H12" s="50"/>
      <c r="I12" s="48"/>
      <c r="J12" s="57">
        <v>13.6</v>
      </c>
      <c r="K12" s="58">
        <v>12.24</v>
      </c>
      <c r="L12" s="57">
        <v>11</v>
      </c>
    </row>
    <row r="13" s="36" customFormat="1" ht="81" spans="1:12">
      <c r="A13" s="47">
        <v>3</v>
      </c>
      <c r="B13" s="47" t="s">
        <v>43</v>
      </c>
      <c r="C13" s="48" t="s">
        <v>44</v>
      </c>
      <c r="D13" s="48" t="s">
        <v>45</v>
      </c>
      <c r="E13" s="48" t="s">
        <v>15</v>
      </c>
      <c r="F13" s="49" t="s">
        <v>46</v>
      </c>
      <c r="G13" s="51"/>
      <c r="H13" s="50" t="s">
        <v>39</v>
      </c>
      <c r="I13" s="48"/>
      <c r="J13" s="57">
        <v>65.6</v>
      </c>
      <c r="K13" s="57">
        <v>59.04</v>
      </c>
      <c r="L13" s="58">
        <v>53.136</v>
      </c>
    </row>
    <row r="14" s="36" customFormat="1" ht="81" spans="1:12">
      <c r="A14" s="47"/>
      <c r="B14" s="47" t="s">
        <v>47</v>
      </c>
      <c r="C14" s="48" t="s">
        <v>48</v>
      </c>
      <c r="D14" s="48" t="s">
        <v>45</v>
      </c>
      <c r="E14" s="48" t="s">
        <v>15</v>
      </c>
      <c r="F14" s="49" t="s">
        <v>46</v>
      </c>
      <c r="G14" s="51"/>
      <c r="H14" s="50"/>
      <c r="I14" s="48"/>
      <c r="J14" s="57">
        <v>65.6</v>
      </c>
      <c r="K14" s="57">
        <v>59.04</v>
      </c>
      <c r="L14" s="58">
        <v>53.136</v>
      </c>
    </row>
    <row r="15" s="36" customFormat="1" ht="81" spans="1:12">
      <c r="A15" s="47">
        <v>4</v>
      </c>
      <c r="B15" s="47" t="s">
        <v>49</v>
      </c>
      <c r="C15" s="48" t="s">
        <v>50</v>
      </c>
      <c r="D15" s="48" t="s">
        <v>51</v>
      </c>
      <c r="E15" s="48" t="s">
        <v>52</v>
      </c>
      <c r="F15" s="49" t="s">
        <v>23</v>
      </c>
      <c r="G15" s="48" t="s">
        <v>53</v>
      </c>
      <c r="H15" s="50" t="s">
        <v>54</v>
      </c>
      <c r="I15" s="48"/>
      <c r="J15" s="57">
        <v>96</v>
      </c>
      <c r="K15" s="58">
        <v>88</v>
      </c>
      <c r="L15" s="58">
        <v>88</v>
      </c>
    </row>
    <row r="16" s="36" customFormat="1" ht="67.5" spans="1:12">
      <c r="A16" s="47"/>
      <c r="B16" s="47" t="s">
        <v>55</v>
      </c>
      <c r="C16" s="48" t="s">
        <v>56</v>
      </c>
      <c r="D16" s="48" t="s">
        <v>51</v>
      </c>
      <c r="E16" s="48"/>
      <c r="F16" s="49" t="s">
        <v>23</v>
      </c>
      <c r="G16" s="48"/>
      <c r="H16" s="50"/>
      <c r="I16" s="48"/>
      <c r="J16" s="57">
        <v>52.8</v>
      </c>
      <c r="K16" s="58">
        <v>47.52</v>
      </c>
      <c r="L16" s="58">
        <v>42.768</v>
      </c>
    </row>
    <row r="17" s="36" customFormat="1" ht="81" spans="1:12">
      <c r="A17" s="47"/>
      <c r="B17" s="47" t="s">
        <v>57</v>
      </c>
      <c r="C17" s="48" t="s">
        <v>58</v>
      </c>
      <c r="D17" s="48" t="s">
        <v>51</v>
      </c>
      <c r="E17" s="48" t="s">
        <v>52</v>
      </c>
      <c r="F17" s="49" t="s">
        <v>23</v>
      </c>
      <c r="G17" s="48"/>
      <c r="H17" s="50"/>
      <c r="I17" s="48"/>
      <c r="J17" s="57">
        <v>96</v>
      </c>
      <c r="K17" s="58">
        <v>86.4</v>
      </c>
      <c r="L17" s="58">
        <v>77.76</v>
      </c>
    </row>
    <row r="18" s="36" customFormat="1" ht="81" spans="1:12">
      <c r="A18" s="47"/>
      <c r="B18" s="47" t="s">
        <v>59</v>
      </c>
      <c r="C18" s="48" t="s">
        <v>60</v>
      </c>
      <c r="D18" s="48" t="s">
        <v>51</v>
      </c>
      <c r="E18" s="48" t="s">
        <v>52</v>
      </c>
      <c r="F18" s="49" t="s">
        <v>23</v>
      </c>
      <c r="G18" s="48"/>
      <c r="H18" s="50"/>
      <c r="I18" s="48"/>
      <c r="J18" s="57">
        <v>96</v>
      </c>
      <c r="K18" s="58">
        <v>86.4</v>
      </c>
      <c r="L18" s="58">
        <v>77.76</v>
      </c>
    </row>
    <row r="19" s="36" customFormat="1" ht="81" spans="1:12">
      <c r="A19" s="47"/>
      <c r="B19" s="47" t="s">
        <v>61</v>
      </c>
      <c r="C19" s="52" t="s">
        <v>62</v>
      </c>
      <c r="D19" s="48" t="s">
        <v>51</v>
      </c>
      <c r="E19" s="48" t="s">
        <v>52</v>
      </c>
      <c r="F19" s="49" t="s">
        <v>23</v>
      </c>
      <c r="G19" s="48"/>
      <c r="H19" s="50"/>
      <c r="I19" s="48"/>
      <c r="J19" s="57">
        <v>96</v>
      </c>
      <c r="K19" s="58">
        <v>86.4</v>
      </c>
      <c r="L19" s="58">
        <v>77.76</v>
      </c>
    </row>
    <row r="20" s="36" customFormat="1" ht="81" spans="1:12">
      <c r="A20" s="47">
        <v>5</v>
      </c>
      <c r="B20" s="47" t="s">
        <v>63</v>
      </c>
      <c r="C20" s="48" t="s">
        <v>64</v>
      </c>
      <c r="D20" s="48" t="s">
        <v>65</v>
      </c>
      <c r="E20" s="48" t="s">
        <v>66</v>
      </c>
      <c r="F20" s="49" t="s">
        <v>38</v>
      </c>
      <c r="G20" s="48" t="s">
        <v>67</v>
      </c>
      <c r="H20" s="50" t="s">
        <v>68</v>
      </c>
      <c r="I20" s="48" t="s">
        <v>69</v>
      </c>
      <c r="J20" s="57">
        <v>168</v>
      </c>
      <c r="K20" s="58">
        <v>151.2</v>
      </c>
      <c r="L20" s="58">
        <v>136.08</v>
      </c>
    </row>
    <row r="21" s="36" customFormat="1" ht="40.5" spans="1:12">
      <c r="A21" s="47"/>
      <c r="B21" s="47" t="s">
        <v>70</v>
      </c>
      <c r="C21" s="48" t="s">
        <v>71</v>
      </c>
      <c r="D21" s="48" t="s">
        <v>72</v>
      </c>
      <c r="E21" s="48"/>
      <c r="F21" s="49" t="s">
        <v>23</v>
      </c>
      <c r="G21" s="48"/>
      <c r="H21" s="50"/>
      <c r="I21" s="48" t="s">
        <v>73</v>
      </c>
      <c r="J21" s="57">
        <v>44</v>
      </c>
      <c r="K21" s="58">
        <v>39.6</v>
      </c>
      <c r="L21" s="58">
        <v>35.64</v>
      </c>
    </row>
    <row r="22" s="36" customFormat="1" ht="40.5" spans="1:12">
      <c r="A22" s="47"/>
      <c r="B22" s="47" t="s">
        <v>74</v>
      </c>
      <c r="C22" s="48" t="s">
        <v>75</v>
      </c>
      <c r="D22" s="48" t="s">
        <v>76</v>
      </c>
      <c r="E22" s="48"/>
      <c r="F22" s="49" t="s">
        <v>23</v>
      </c>
      <c r="G22" s="48"/>
      <c r="H22" s="50"/>
      <c r="I22" s="48" t="s">
        <v>73</v>
      </c>
      <c r="J22" s="57">
        <v>40</v>
      </c>
      <c r="K22" s="57">
        <v>36</v>
      </c>
      <c r="L22" s="58">
        <v>32.4</v>
      </c>
    </row>
    <row r="23" s="36" customFormat="1" ht="40.5" spans="1:12">
      <c r="A23" s="47"/>
      <c r="B23" s="47" t="s">
        <v>77</v>
      </c>
      <c r="C23" s="48" t="s">
        <v>78</v>
      </c>
      <c r="D23" s="48" t="s">
        <v>79</v>
      </c>
      <c r="E23" s="48"/>
      <c r="F23" s="49" t="s">
        <v>23</v>
      </c>
      <c r="G23" s="48"/>
      <c r="H23" s="50"/>
      <c r="I23" s="48"/>
      <c r="J23" s="57">
        <v>32</v>
      </c>
      <c r="K23" s="58">
        <v>28.8</v>
      </c>
      <c r="L23" s="58">
        <v>25.92</v>
      </c>
    </row>
    <row r="24" s="36" customFormat="1" ht="81" spans="1:12">
      <c r="A24" s="47"/>
      <c r="B24" s="47" t="s">
        <v>80</v>
      </c>
      <c r="C24" s="48" t="s">
        <v>81</v>
      </c>
      <c r="D24" s="48" t="s">
        <v>65</v>
      </c>
      <c r="E24" s="48" t="s">
        <v>66</v>
      </c>
      <c r="F24" s="49" t="s">
        <v>38</v>
      </c>
      <c r="G24" s="48"/>
      <c r="H24" s="50"/>
      <c r="I24" s="48"/>
      <c r="J24" s="57">
        <v>168</v>
      </c>
      <c r="K24" s="58">
        <v>151.2</v>
      </c>
      <c r="L24" s="58">
        <v>136.08</v>
      </c>
    </row>
    <row r="25" s="36" customFormat="1" ht="81" spans="1:12">
      <c r="A25" s="47"/>
      <c r="B25" s="47" t="s">
        <v>82</v>
      </c>
      <c r="C25" s="48" t="s">
        <v>83</v>
      </c>
      <c r="D25" s="48" t="s">
        <v>84</v>
      </c>
      <c r="E25" s="48" t="s">
        <v>66</v>
      </c>
      <c r="F25" s="49" t="s">
        <v>23</v>
      </c>
      <c r="G25" s="48"/>
      <c r="H25" s="50"/>
      <c r="I25" s="48"/>
      <c r="J25" s="57">
        <v>168</v>
      </c>
      <c r="K25" s="58">
        <v>151.2</v>
      </c>
      <c r="L25" s="58">
        <v>136.08</v>
      </c>
    </row>
    <row r="26" s="36" customFormat="1" ht="81" spans="1:12">
      <c r="A26" s="47">
        <v>6</v>
      </c>
      <c r="B26" s="47" t="s">
        <v>85</v>
      </c>
      <c r="C26" s="48" t="s">
        <v>86</v>
      </c>
      <c r="D26" s="48" t="s">
        <v>87</v>
      </c>
      <c r="E26" s="48" t="s">
        <v>88</v>
      </c>
      <c r="F26" s="49" t="s">
        <v>38</v>
      </c>
      <c r="G26" s="48" t="s">
        <v>89</v>
      </c>
      <c r="H26" s="50" t="s">
        <v>90</v>
      </c>
      <c r="I26" s="48" t="s">
        <v>91</v>
      </c>
      <c r="J26" s="57">
        <v>228.8</v>
      </c>
      <c r="K26" s="58">
        <v>205.92</v>
      </c>
      <c r="L26" s="58">
        <v>185.328</v>
      </c>
    </row>
    <row r="27" s="36" customFormat="1" ht="58" customHeight="1" spans="1:12">
      <c r="A27" s="47"/>
      <c r="B27" s="47" t="s">
        <v>92</v>
      </c>
      <c r="C27" s="48" t="s">
        <v>93</v>
      </c>
      <c r="D27" s="48" t="s">
        <v>94</v>
      </c>
      <c r="E27" s="48"/>
      <c r="F27" s="49" t="s">
        <v>23</v>
      </c>
      <c r="G27" s="48"/>
      <c r="H27" s="50"/>
      <c r="I27" s="48" t="s">
        <v>73</v>
      </c>
      <c r="J27" s="57">
        <v>44</v>
      </c>
      <c r="K27" s="58">
        <v>39.6</v>
      </c>
      <c r="L27" s="58">
        <v>35.64</v>
      </c>
    </row>
    <row r="28" s="36" customFormat="1" ht="40.5" spans="1:12">
      <c r="A28" s="47"/>
      <c r="B28" s="47" t="s">
        <v>95</v>
      </c>
      <c r="C28" s="48" t="s">
        <v>96</v>
      </c>
      <c r="D28" s="48" t="s">
        <v>97</v>
      </c>
      <c r="E28" s="48"/>
      <c r="F28" s="49" t="s">
        <v>23</v>
      </c>
      <c r="G28" s="48"/>
      <c r="H28" s="50"/>
      <c r="I28" s="48" t="s">
        <v>73</v>
      </c>
      <c r="J28" s="57">
        <v>44</v>
      </c>
      <c r="K28" s="58">
        <v>39.6</v>
      </c>
      <c r="L28" s="58">
        <v>35.64</v>
      </c>
    </row>
    <row r="29" s="36" customFormat="1" ht="81" spans="1:12">
      <c r="A29" s="47"/>
      <c r="B29" s="47" t="s">
        <v>98</v>
      </c>
      <c r="C29" s="48" t="s">
        <v>99</v>
      </c>
      <c r="D29" s="48" t="s">
        <v>87</v>
      </c>
      <c r="E29" s="48" t="s">
        <v>88</v>
      </c>
      <c r="F29" s="49" t="s">
        <v>38</v>
      </c>
      <c r="G29" s="48"/>
      <c r="H29" s="50"/>
      <c r="I29" s="48"/>
      <c r="J29" s="57">
        <v>228.8</v>
      </c>
      <c r="K29" s="58">
        <v>205.92</v>
      </c>
      <c r="L29" s="58">
        <v>185.328</v>
      </c>
    </row>
    <row r="30" s="36" customFormat="1" ht="81" spans="1:12">
      <c r="A30" s="47"/>
      <c r="B30" s="47" t="s">
        <v>100</v>
      </c>
      <c r="C30" s="53" t="s">
        <v>101</v>
      </c>
      <c r="D30" s="48" t="s">
        <v>102</v>
      </c>
      <c r="E30" s="48" t="s">
        <v>88</v>
      </c>
      <c r="F30" s="49" t="s">
        <v>38</v>
      </c>
      <c r="G30" s="48"/>
      <c r="H30" s="50"/>
      <c r="I30" s="48"/>
      <c r="J30" s="57">
        <v>228.8</v>
      </c>
      <c r="K30" s="58">
        <v>205.92</v>
      </c>
      <c r="L30" s="58">
        <v>185.328</v>
      </c>
    </row>
    <row r="31" s="36" customFormat="1" ht="81" spans="1:12">
      <c r="A31" s="47">
        <v>7</v>
      </c>
      <c r="B31" s="47" t="s">
        <v>103</v>
      </c>
      <c r="C31" s="48" t="s">
        <v>104</v>
      </c>
      <c r="D31" s="48" t="s">
        <v>105</v>
      </c>
      <c r="E31" s="48" t="s">
        <v>88</v>
      </c>
      <c r="F31" s="49" t="s">
        <v>106</v>
      </c>
      <c r="G31" s="48" t="s">
        <v>107</v>
      </c>
      <c r="H31" s="50" t="s">
        <v>39</v>
      </c>
      <c r="I31" s="50" t="s">
        <v>108</v>
      </c>
      <c r="J31" s="57">
        <v>457.6</v>
      </c>
      <c r="K31" s="58">
        <v>411.84</v>
      </c>
      <c r="L31" s="58">
        <v>370.656</v>
      </c>
    </row>
    <row r="32" s="36" customFormat="1" ht="27" spans="1:12">
      <c r="A32" s="47"/>
      <c r="B32" s="47" t="s">
        <v>109</v>
      </c>
      <c r="C32" s="53" t="s">
        <v>110</v>
      </c>
      <c r="D32" s="48" t="s">
        <v>111</v>
      </c>
      <c r="E32" s="48"/>
      <c r="F32" s="49" t="s">
        <v>23</v>
      </c>
      <c r="G32" s="48"/>
      <c r="H32" s="50"/>
      <c r="I32" s="60"/>
      <c r="J32" s="57">
        <v>44</v>
      </c>
      <c r="K32" s="58">
        <v>39.6</v>
      </c>
      <c r="L32" s="58">
        <v>35.64</v>
      </c>
    </row>
    <row r="33" s="36" customFormat="1" ht="81" spans="1:12">
      <c r="A33" s="47"/>
      <c r="B33" s="47" t="s">
        <v>112</v>
      </c>
      <c r="C33" s="53" t="s">
        <v>113</v>
      </c>
      <c r="D33" s="48" t="s">
        <v>105</v>
      </c>
      <c r="E33" s="48" t="s">
        <v>88</v>
      </c>
      <c r="F33" s="49" t="s">
        <v>106</v>
      </c>
      <c r="G33" s="48"/>
      <c r="H33" s="50"/>
      <c r="I33" s="48"/>
      <c r="J33" s="57">
        <v>457.6</v>
      </c>
      <c r="K33" s="58">
        <v>411.84</v>
      </c>
      <c r="L33" s="58">
        <v>370.656</v>
      </c>
    </row>
    <row r="34" s="36" customFormat="1" ht="81" spans="1:12">
      <c r="A34" s="47">
        <v>8</v>
      </c>
      <c r="B34" s="47" t="s">
        <v>114</v>
      </c>
      <c r="C34" s="48" t="s">
        <v>115</v>
      </c>
      <c r="D34" s="48" t="s">
        <v>116</v>
      </c>
      <c r="E34" s="48" t="s">
        <v>117</v>
      </c>
      <c r="F34" s="49" t="s">
        <v>118</v>
      </c>
      <c r="G34" s="48" t="s">
        <v>119</v>
      </c>
      <c r="H34" s="50" t="s">
        <v>39</v>
      </c>
      <c r="I34" s="60"/>
      <c r="J34" s="57">
        <v>400</v>
      </c>
      <c r="K34" s="57">
        <v>360</v>
      </c>
      <c r="L34" s="57">
        <v>324</v>
      </c>
    </row>
    <row r="35" s="36" customFormat="1" ht="40.5" spans="1:12">
      <c r="A35" s="47"/>
      <c r="B35" s="47" t="s">
        <v>120</v>
      </c>
      <c r="C35" s="54" t="s">
        <v>121</v>
      </c>
      <c r="D35" s="48" t="s">
        <v>122</v>
      </c>
      <c r="E35" s="48"/>
      <c r="F35" s="49" t="s">
        <v>23</v>
      </c>
      <c r="G35" s="48"/>
      <c r="H35" s="50"/>
      <c r="I35" s="50"/>
      <c r="J35" s="57">
        <v>13</v>
      </c>
      <c r="K35" s="58">
        <v>13</v>
      </c>
      <c r="L35" s="58">
        <v>13</v>
      </c>
    </row>
    <row r="36" s="36" customFormat="1" ht="81" spans="1:12">
      <c r="A36" s="47"/>
      <c r="B36" s="47" t="s">
        <v>123</v>
      </c>
      <c r="C36" s="53" t="s">
        <v>124</v>
      </c>
      <c r="D36" s="48" t="s">
        <v>116</v>
      </c>
      <c r="E36" s="48" t="s">
        <v>117</v>
      </c>
      <c r="F36" s="49" t="s">
        <v>118</v>
      </c>
      <c r="G36" s="48"/>
      <c r="H36" s="50"/>
      <c r="I36" s="50"/>
      <c r="J36" s="57">
        <v>400</v>
      </c>
      <c r="K36" s="57">
        <v>360</v>
      </c>
      <c r="L36" s="57">
        <v>324</v>
      </c>
    </row>
    <row r="37" s="36" customFormat="1" ht="100" customHeight="1" spans="1:12">
      <c r="A37" s="47">
        <v>9</v>
      </c>
      <c r="B37" s="47" t="s">
        <v>125</v>
      </c>
      <c r="C37" s="48" t="s">
        <v>126</v>
      </c>
      <c r="D37" s="48" t="s">
        <v>127</v>
      </c>
      <c r="E37" s="48" t="s">
        <v>66</v>
      </c>
      <c r="F37" s="47" t="s">
        <v>38</v>
      </c>
      <c r="G37" s="48" t="s">
        <v>128</v>
      </c>
      <c r="H37" s="50" t="s">
        <v>39</v>
      </c>
      <c r="I37" s="50" t="s">
        <v>129</v>
      </c>
      <c r="J37" s="57">
        <v>400</v>
      </c>
      <c r="K37" s="57">
        <v>360</v>
      </c>
      <c r="L37" s="57">
        <v>324</v>
      </c>
    </row>
    <row r="38" s="36" customFormat="1" ht="95" customHeight="1" spans="1:12">
      <c r="A38" s="47"/>
      <c r="B38" s="47" t="s">
        <v>130</v>
      </c>
      <c r="C38" s="53" t="s">
        <v>131</v>
      </c>
      <c r="D38" s="48" t="s">
        <v>132</v>
      </c>
      <c r="E38" s="48"/>
      <c r="F38" s="49" t="s">
        <v>133</v>
      </c>
      <c r="G38" s="48"/>
      <c r="H38" s="50"/>
      <c r="I38" s="50" t="s">
        <v>134</v>
      </c>
      <c r="J38" s="57">
        <v>48</v>
      </c>
      <c r="K38" s="58">
        <v>43.2</v>
      </c>
      <c r="L38" s="58">
        <v>38.88</v>
      </c>
    </row>
    <row r="39" s="36" customFormat="1" ht="54" customHeight="1" spans="1:12">
      <c r="A39" s="47"/>
      <c r="B39" s="47" t="s">
        <v>135</v>
      </c>
      <c r="C39" s="53" t="s">
        <v>136</v>
      </c>
      <c r="D39" s="48" t="s">
        <v>137</v>
      </c>
      <c r="E39" s="48"/>
      <c r="F39" s="47" t="s">
        <v>23</v>
      </c>
      <c r="G39" s="48"/>
      <c r="H39" s="50"/>
      <c r="I39" s="50" t="s">
        <v>138</v>
      </c>
      <c r="J39" s="57">
        <v>80</v>
      </c>
      <c r="K39" s="57">
        <v>72</v>
      </c>
      <c r="L39" s="58">
        <v>64.8</v>
      </c>
    </row>
    <row r="40" s="36" customFormat="1" ht="40.5" spans="1:12">
      <c r="A40" s="47"/>
      <c r="B40" s="47" t="s">
        <v>139</v>
      </c>
      <c r="C40" s="53" t="s">
        <v>140</v>
      </c>
      <c r="D40" s="48" t="s">
        <v>141</v>
      </c>
      <c r="E40" s="48"/>
      <c r="F40" s="47" t="s">
        <v>23</v>
      </c>
      <c r="G40" s="48"/>
      <c r="H40" s="50"/>
      <c r="I40" s="50"/>
      <c r="J40" s="57">
        <v>17.6</v>
      </c>
      <c r="K40" s="58">
        <v>15.84</v>
      </c>
      <c r="L40" s="58">
        <v>14.256</v>
      </c>
    </row>
    <row r="41" s="36" customFormat="1" ht="81" spans="1:12">
      <c r="A41" s="47"/>
      <c r="B41" s="47" t="s">
        <v>142</v>
      </c>
      <c r="C41" s="53" t="s">
        <v>143</v>
      </c>
      <c r="D41" s="48" t="s">
        <v>127</v>
      </c>
      <c r="E41" s="48" t="s">
        <v>66</v>
      </c>
      <c r="F41" s="47" t="s">
        <v>38</v>
      </c>
      <c r="G41" s="48"/>
      <c r="H41" s="50"/>
      <c r="I41" s="50"/>
      <c r="J41" s="57">
        <v>400</v>
      </c>
      <c r="K41" s="57">
        <v>360</v>
      </c>
      <c r="L41" s="57">
        <v>324</v>
      </c>
    </row>
    <row r="42" s="36" customFormat="1" ht="81" spans="1:12">
      <c r="A42" s="47">
        <v>10</v>
      </c>
      <c r="B42" s="47" t="s">
        <v>144</v>
      </c>
      <c r="C42" s="48" t="s">
        <v>145</v>
      </c>
      <c r="D42" s="48" t="s">
        <v>146</v>
      </c>
      <c r="E42" s="48" t="s">
        <v>147</v>
      </c>
      <c r="F42" s="49" t="s">
        <v>38</v>
      </c>
      <c r="G42" s="48" t="s">
        <v>148</v>
      </c>
      <c r="H42" s="50" t="s">
        <v>39</v>
      </c>
      <c r="I42" s="50" t="s">
        <v>91</v>
      </c>
      <c r="J42" s="57">
        <v>440</v>
      </c>
      <c r="K42" s="57">
        <v>396</v>
      </c>
      <c r="L42" s="58">
        <v>356.4</v>
      </c>
    </row>
    <row r="43" s="36" customFormat="1" ht="88" customHeight="1" spans="1:12">
      <c r="A43" s="47"/>
      <c r="B43" s="47" t="s">
        <v>149</v>
      </c>
      <c r="C43" s="53" t="s">
        <v>150</v>
      </c>
      <c r="D43" s="48" t="s">
        <v>151</v>
      </c>
      <c r="E43" s="48"/>
      <c r="F43" s="49" t="s">
        <v>133</v>
      </c>
      <c r="G43" s="48"/>
      <c r="H43" s="50"/>
      <c r="I43" s="50" t="s">
        <v>134</v>
      </c>
      <c r="J43" s="57">
        <v>48</v>
      </c>
      <c r="K43" s="58">
        <v>43.2</v>
      </c>
      <c r="L43" s="58">
        <v>38.88</v>
      </c>
    </row>
    <row r="44" s="36" customFormat="1" ht="40.5" spans="1:12">
      <c r="A44" s="47"/>
      <c r="B44" s="47" t="s">
        <v>152</v>
      </c>
      <c r="C44" s="53" t="s">
        <v>153</v>
      </c>
      <c r="D44" s="48" t="s">
        <v>154</v>
      </c>
      <c r="E44" s="48"/>
      <c r="F44" s="49" t="s">
        <v>23</v>
      </c>
      <c r="G44" s="48"/>
      <c r="H44" s="50"/>
      <c r="I44" s="50"/>
      <c r="J44" s="57">
        <v>80</v>
      </c>
      <c r="K44" s="57">
        <v>72</v>
      </c>
      <c r="L44" s="58">
        <v>64.8</v>
      </c>
    </row>
    <row r="45" s="36" customFormat="1" ht="40.5" spans="1:12">
      <c r="A45" s="47"/>
      <c r="B45" s="47" t="s">
        <v>155</v>
      </c>
      <c r="C45" s="53" t="s">
        <v>156</v>
      </c>
      <c r="D45" s="48" t="s">
        <v>157</v>
      </c>
      <c r="E45" s="48"/>
      <c r="F45" s="49" t="s">
        <v>23</v>
      </c>
      <c r="G45" s="48"/>
      <c r="H45" s="50"/>
      <c r="I45" s="50"/>
      <c r="J45" s="57">
        <v>17.6</v>
      </c>
      <c r="K45" s="58">
        <v>15.84</v>
      </c>
      <c r="L45" s="58">
        <v>14.256</v>
      </c>
    </row>
    <row r="46" s="36" customFormat="1" ht="81" spans="1:12">
      <c r="A46" s="47"/>
      <c r="B46" s="47" t="s">
        <v>158</v>
      </c>
      <c r="C46" s="53" t="s">
        <v>159</v>
      </c>
      <c r="D46" s="48" t="s">
        <v>146</v>
      </c>
      <c r="E46" s="48" t="s">
        <v>147</v>
      </c>
      <c r="F46" s="47" t="s">
        <v>38</v>
      </c>
      <c r="G46" s="48"/>
      <c r="H46" s="50"/>
      <c r="I46" s="50"/>
      <c r="J46" s="57">
        <v>440</v>
      </c>
      <c r="K46" s="57">
        <v>396</v>
      </c>
      <c r="L46" s="58">
        <v>356.4</v>
      </c>
    </row>
    <row r="47" s="36" customFormat="1" ht="81" spans="1:12">
      <c r="A47" s="47">
        <v>11</v>
      </c>
      <c r="B47" s="47" t="s">
        <v>160</v>
      </c>
      <c r="C47" s="48" t="s">
        <v>161</v>
      </c>
      <c r="D47" s="48" t="s">
        <v>162</v>
      </c>
      <c r="E47" s="48" t="s">
        <v>66</v>
      </c>
      <c r="F47" s="49" t="s">
        <v>106</v>
      </c>
      <c r="G47" s="48" t="s">
        <v>163</v>
      </c>
      <c r="H47" s="50" t="s">
        <v>39</v>
      </c>
      <c r="I47" s="50" t="s">
        <v>108</v>
      </c>
      <c r="J47" s="57">
        <v>432</v>
      </c>
      <c r="K47" s="58">
        <v>388.8</v>
      </c>
      <c r="L47" s="58">
        <v>349.92</v>
      </c>
    </row>
    <row r="48" s="36" customFormat="1" ht="45" customHeight="1" spans="1:12">
      <c r="A48" s="47"/>
      <c r="B48" s="47" t="s">
        <v>164</v>
      </c>
      <c r="C48" s="53" t="s">
        <v>165</v>
      </c>
      <c r="D48" s="48" t="s">
        <v>166</v>
      </c>
      <c r="E48" s="48"/>
      <c r="F48" s="49" t="s">
        <v>106</v>
      </c>
      <c r="G48" s="48"/>
      <c r="H48" s="50"/>
      <c r="I48" s="50"/>
      <c r="J48" s="57">
        <v>44</v>
      </c>
      <c r="K48" s="58">
        <v>39.6</v>
      </c>
      <c r="L48" s="58">
        <v>35.64</v>
      </c>
    </row>
    <row r="49" s="36" customFormat="1" ht="45" customHeight="1" spans="1:12">
      <c r="A49" s="47"/>
      <c r="B49" s="47" t="s">
        <v>167</v>
      </c>
      <c r="C49" s="53" t="s">
        <v>168</v>
      </c>
      <c r="D49" s="48" t="s">
        <v>169</v>
      </c>
      <c r="E49" s="48"/>
      <c r="F49" s="49" t="s">
        <v>23</v>
      </c>
      <c r="G49" s="48"/>
      <c r="H49" s="50"/>
      <c r="I49" s="50"/>
      <c r="J49" s="57">
        <v>17.6</v>
      </c>
      <c r="K49" s="58">
        <v>15.84</v>
      </c>
      <c r="L49" s="58">
        <v>14.256</v>
      </c>
    </row>
    <row r="50" s="36" customFormat="1" ht="81" spans="1:12">
      <c r="A50" s="47"/>
      <c r="B50" s="47" t="s">
        <v>170</v>
      </c>
      <c r="C50" s="53" t="s">
        <v>171</v>
      </c>
      <c r="D50" s="48" t="s">
        <v>162</v>
      </c>
      <c r="E50" s="48" t="s">
        <v>66</v>
      </c>
      <c r="F50" s="49" t="s">
        <v>106</v>
      </c>
      <c r="G50" s="48"/>
      <c r="H50" s="50"/>
      <c r="I50" s="50"/>
      <c r="J50" s="57">
        <v>432</v>
      </c>
      <c r="K50" s="58">
        <v>388.8</v>
      </c>
      <c r="L50" s="58">
        <v>349.92</v>
      </c>
    </row>
    <row r="51" s="36" customFormat="1" ht="81" spans="1:12">
      <c r="A51" s="47">
        <v>12</v>
      </c>
      <c r="B51" s="47" t="s">
        <v>172</v>
      </c>
      <c r="C51" s="48" t="s">
        <v>173</v>
      </c>
      <c r="D51" s="48" t="s">
        <v>174</v>
      </c>
      <c r="E51" s="48" t="s">
        <v>147</v>
      </c>
      <c r="F51" s="49" t="s">
        <v>106</v>
      </c>
      <c r="G51" s="48" t="s">
        <v>175</v>
      </c>
      <c r="H51" s="50" t="s">
        <v>39</v>
      </c>
      <c r="I51" s="50" t="s">
        <v>176</v>
      </c>
      <c r="J51" s="59">
        <v>440</v>
      </c>
      <c r="K51" s="57">
        <v>396</v>
      </c>
      <c r="L51" s="58">
        <v>356.4</v>
      </c>
    </row>
    <row r="52" s="36" customFormat="1" ht="40" customHeight="1" spans="1:12">
      <c r="A52" s="47"/>
      <c r="B52" s="47" t="s">
        <v>177</v>
      </c>
      <c r="C52" s="53" t="s">
        <v>178</v>
      </c>
      <c r="D52" s="48" t="s">
        <v>179</v>
      </c>
      <c r="E52" s="48"/>
      <c r="F52" s="49" t="s">
        <v>106</v>
      </c>
      <c r="G52" s="48"/>
      <c r="H52" s="50"/>
      <c r="I52" s="48"/>
      <c r="J52" s="57">
        <v>44</v>
      </c>
      <c r="K52" s="58">
        <v>39.6</v>
      </c>
      <c r="L52" s="58">
        <v>35.64</v>
      </c>
    </row>
    <row r="53" s="36" customFormat="1" ht="40" customHeight="1" spans="1:12">
      <c r="A53" s="47"/>
      <c r="B53" s="47" t="s">
        <v>180</v>
      </c>
      <c r="C53" s="53" t="s">
        <v>181</v>
      </c>
      <c r="D53" s="48" t="s">
        <v>182</v>
      </c>
      <c r="E53" s="48"/>
      <c r="F53" s="49" t="s">
        <v>23</v>
      </c>
      <c r="G53" s="48"/>
      <c r="H53" s="50"/>
      <c r="I53" s="48"/>
      <c r="J53" s="57">
        <v>17.6</v>
      </c>
      <c r="K53" s="58">
        <v>15.84</v>
      </c>
      <c r="L53" s="58">
        <v>14.256</v>
      </c>
    </row>
    <row r="54" s="36" customFormat="1" ht="40" customHeight="1" spans="1:12">
      <c r="A54" s="47"/>
      <c r="B54" s="47" t="s">
        <v>183</v>
      </c>
      <c r="C54" s="53" t="s">
        <v>184</v>
      </c>
      <c r="D54" s="48" t="s">
        <v>185</v>
      </c>
      <c r="E54" s="48"/>
      <c r="F54" s="49" t="s">
        <v>23</v>
      </c>
      <c r="G54" s="48"/>
      <c r="H54" s="50"/>
      <c r="I54" s="48"/>
      <c r="J54" s="57">
        <v>70.4</v>
      </c>
      <c r="K54" s="58">
        <v>63.36</v>
      </c>
      <c r="L54" s="57">
        <v>57.024</v>
      </c>
    </row>
    <row r="55" s="36" customFormat="1" ht="108" customHeight="1" spans="1:12">
      <c r="A55" s="47"/>
      <c r="B55" s="47" t="s">
        <v>186</v>
      </c>
      <c r="C55" s="53" t="s">
        <v>187</v>
      </c>
      <c r="D55" s="48" t="s">
        <v>174</v>
      </c>
      <c r="E55" s="48" t="s">
        <v>147</v>
      </c>
      <c r="F55" s="49" t="s">
        <v>106</v>
      </c>
      <c r="G55" s="48"/>
      <c r="H55" s="50"/>
      <c r="I55" s="48"/>
      <c r="J55" s="59">
        <v>440</v>
      </c>
      <c r="K55" s="57">
        <v>396</v>
      </c>
      <c r="L55" s="58">
        <v>356.4</v>
      </c>
    </row>
    <row r="56" s="36" customFormat="1" ht="132" customHeight="1" spans="1:12">
      <c r="A56" s="47">
        <v>13</v>
      </c>
      <c r="B56" s="47" t="s">
        <v>188</v>
      </c>
      <c r="C56" s="48" t="s">
        <v>189</v>
      </c>
      <c r="D56" s="48" t="s">
        <v>190</v>
      </c>
      <c r="E56" s="48" t="s">
        <v>191</v>
      </c>
      <c r="F56" s="49" t="s">
        <v>118</v>
      </c>
      <c r="G56" s="48" t="s">
        <v>192</v>
      </c>
      <c r="H56" s="50" t="s">
        <v>193</v>
      </c>
      <c r="I56" s="48" t="s">
        <v>194</v>
      </c>
      <c r="J56" s="57">
        <v>501.6</v>
      </c>
      <c r="K56" s="58">
        <v>451.44</v>
      </c>
      <c r="L56" s="58">
        <v>406.296</v>
      </c>
    </row>
    <row r="57" s="36" customFormat="1" ht="69" customHeight="1" spans="1:12">
      <c r="A57" s="47"/>
      <c r="B57" s="47" t="s">
        <v>195</v>
      </c>
      <c r="C57" s="53" t="s">
        <v>196</v>
      </c>
      <c r="D57" s="48" t="s">
        <v>197</v>
      </c>
      <c r="E57" s="48"/>
      <c r="F57" s="49" t="s">
        <v>23</v>
      </c>
      <c r="G57" s="48"/>
      <c r="H57" s="50"/>
      <c r="I57" s="48"/>
      <c r="J57" s="57">
        <v>16</v>
      </c>
      <c r="K57" s="58">
        <v>14.4</v>
      </c>
      <c r="L57" s="57">
        <v>12.96</v>
      </c>
    </row>
    <row r="58" s="36" customFormat="1" ht="108" spans="1:12">
      <c r="A58" s="47"/>
      <c r="B58" s="47" t="s">
        <v>198</v>
      </c>
      <c r="C58" s="53" t="s">
        <v>199</v>
      </c>
      <c r="D58" s="48" t="s">
        <v>190</v>
      </c>
      <c r="E58" s="48" t="s">
        <v>191</v>
      </c>
      <c r="F58" s="49" t="s">
        <v>118</v>
      </c>
      <c r="G58" s="48"/>
      <c r="H58" s="50"/>
      <c r="I58" s="48"/>
      <c r="J58" s="57">
        <v>501.6</v>
      </c>
      <c r="K58" s="58">
        <v>451.44</v>
      </c>
      <c r="L58" s="58">
        <v>406.296</v>
      </c>
    </row>
    <row r="59" s="36" customFormat="1" ht="108" spans="1:12">
      <c r="A59" s="47"/>
      <c r="B59" s="47" t="s">
        <v>200</v>
      </c>
      <c r="C59" s="53" t="s">
        <v>201</v>
      </c>
      <c r="D59" s="48" t="s">
        <v>190</v>
      </c>
      <c r="E59" s="48" t="s">
        <v>191</v>
      </c>
      <c r="F59" s="49" t="s">
        <v>118</v>
      </c>
      <c r="G59" s="48"/>
      <c r="H59" s="50"/>
      <c r="I59" s="48"/>
      <c r="J59" s="57">
        <v>501.6</v>
      </c>
      <c r="K59" s="58">
        <v>451.44</v>
      </c>
      <c r="L59" s="58">
        <v>406.296</v>
      </c>
    </row>
    <row r="60" s="36" customFormat="1" ht="94.5" spans="1:12">
      <c r="A60" s="47">
        <v>14</v>
      </c>
      <c r="B60" s="47" t="s">
        <v>202</v>
      </c>
      <c r="C60" s="48" t="s">
        <v>203</v>
      </c>
      <c r="D60" s="48" t="s">
        <v>204</v>
      </c>
      <c r="E60" s="48" t="s">
        <v>205</v>
      </c>
      <c r="F60" s="49" t="s">
        <v>38</v>
      </c>
      <c r="G60" s="48" t="s">
        <v>206</v>
      </c>
      <c r="H60" s="50" t="s">
        <v>39</v>
      </c>
      <c r="I60" s="50" t="s">
        <v>207</v>
      </c>
      <c r="J60" s="57">
        <v>167.2</v>
      </c>
      <c r="K60" s="58">
        <v>150.48</v>
      </c>
      <c r="L60" s="58">
        <v>135.432</v>
      </c>
    </row>
    <row r="61" s="36" customFormat="1" ht="54" customHeight="1" spans="1:12">
      <c r="A61" s="47"/>
      <c r="B61" s="47" t="s">
        <v>208</v>
      </c>
      <c r="C61" s="53" t="s">
        <v>209</v>
      </c>
      <c r="D61" s="48" t="s">
        <v>210</v>
      </c>
      <c r="E61" s="48"/>
      <c r="F61" s="49" t="s">
        <v>211</v>
      </c>
      <c r="G61" s="48"/>
      <c r="H61" s="50"/>
      <c r="I61" s="48"/>
      <c r="J61" s="57">
        <v>24</v>
      </c>
      <c r="K61" s="58">
        <v>21.6</v>
      </c>
      <c r="L61" s="58">
        <v>19.44</v>
      </c>
    </row>
    <row r="62" s="36" customFormat="1" ht="54" customHeight="1" spans="1:12">
      <c r="A62" s="47"/>
      <c r="B62" s="47" t="s">
        <v>212</v>
      </c>
      <c r="C62" s="53" t="s">
        <v>213</v>
      </c>
      <c r="D62" s="48" t="s">
        <v>214</v>
      </c>
      <c r="E62" s="48"/>
      <c r="F62" s="49" t="s">
        <v>38</v>
      </c>
      <c r="G62" s="48"/>
      <c r="H62" s="50"/>
      <c r="I62" s="48"/>
      <c r="J62" s="57">
        <v>24</v>
      </c>
      <c r="K62" s="58">
        <v>21.6</v>
      </c>
      <c r="L62" s="58">
        <v>19.44</v>
      </c>
    </row>
    <row r="63" s="36" customFormat="1" ht="94.5" spans="1:12">
      <c r="A63" s="47"/>
      <c r="B63" s="47" t="s">
        <v>215</v>
      </c>
      <c r="C63" s="53" t="s">
        <v>216</v>
      </c>
      <c r="D63" s="48" t="s">
        <v>204</v>
      </c>
      <c r="E63" s="48" t="s">
        <v>205</v>
      </c>
      <c r="F63" s="49" t="s">
        <v>38</v>
      </c>
      <c r="G63" s="48"/>
      <c r="H63" s="50"/>
      <c r="I63" s="48"/>
      <c r="J63" s="57">
        <v>167.2</v>
      </c>
      <c r="K63" s="58">
        <v>150.48</v>
      </c>
      <c r="L63" s="58">
        <v>135.432</v>
      </c>
    </row>
    <row r="64" s="36" customFormat="1" ht="94.5" spans="1:12">
      <c r="A64" s="47">
        <v>15</v>
      </c>
      <c r="B64" s="47" t="s">
        <v>217</v>
      </c>
      <c r="C64" s="48" t="s">
        <v>218</v>
      </c>
      <c r="D64" s="48" t="s">
        <v>219</v>
      </c>
      <c r="E64" s="48" t="s">
        <v>205</v>
      </c>
      <c r="F64" s="49" t="s">
        <v>38</v>
      </c>
      <c r="G64" s="48" t="s">
        <v>206</v>
      </c>
      <c r="H64" s="50" t="s">
        <v>39</v>
      </c>
      <c r="I64" s="50" t="s">
        <v>207</v>
      </c>
      <c r="J64" s="57">
        <v>192</v>
      </c>
      <c r="K64" s="58">
        <v>172.8</v>
      </c>
      <c r="L64" s="58">
        <v>155.52</v>
      </c>
    </row>
    <row r="65" s="36" customFormat="1" ht="49" customHeight="1" spans="1:12">
      <c r="A65" s="47"/>
      <c r="B65" s="47" t="s">
        <v>220</v>
      </c>
      <c r="C65" s="53" t="s">
        <v>221</v>
      </c>
      <c r="D65" s="48" t="s">
        <v>222</v>
      </c>
      <c r="E65" s="48"/>
      <c r="F65" s="49" t="s">
        <v>211</v>
      </c>
      <c r="G65" s="48"/>
      <c r="H65" s="50"/>
      <c r="I65" s="48"/>
      <c r="J65" s="57">
        <v>26.4</v>
      </c>
      <c r="K65" s="58">
        <v>23.76</v>
      </c>
      <c r="L65" s="58">
        <v>21.384</v>
      </c>
    </row>
    <row r="66" s="36" customFormat="1" ht="49" customHeight="1" spans="1:12">
      <c r="A66" s="47"/>
      <c r="B66" s="47" t="s">
        <v>223</v>
      </c>
      <c r="C66" s="53" t="s">
        <v>224</v>
      </c>
      <c r="D66" s="48" t="s">
        <v>225</v>
      </c>
      <c r="E66" s="48"/>
      <c r="F66" s="49" t="s">
        <v>38</v>
      </c>
      <c r="G66" s="48"/>
      <c r="H66" s="50"/>
      <c r="I66" s="48"/>
      <c r="J66" s="57">
        <v>24</v>
      </c>
      <c r="K66" s="58">
        <v>21.6</v>
      </c>
      <c r="L66" s="58">
        <v>19.44</v>
      </c>
    </row>
    <row r="67" s="36" customFormat="1" ht="94.5" spans="1:12">
      <c r="A67" s="47"/>
      <c r="B67" s="47" t="s">
        <v>226</v>
      </c>
      <c r="C67" s="53" t="s">
        <v>227</v>
      </c>
      <c r="D67" s="48" t="s">
        <v>219</v>
      </c>
      <c r="E67" s="48" t="s">
        <v>205</v>
      </c>
      <c r="F67" s="49" t="s">
        <v>38</v>
      </c>
      <c r="G67" s="48"/>
      <c r="H67" s="50"/>
      <c r="I67" s="48"/>
      <c r="J67" s="57">
        <v>192</v>
      </c>
      <c r="K67" s="58">
        <v>172.8</v>
      </c>
      <c r="L67" s="58">
        <v>155.52</v>
      </c>
    </row>
    <row r="68" s="36" customFormat="1" ht="94.5" spans="1:12">
      <c r="A68" s="47">
        <v>16</v>
      </c>
      <c r="B68" s="47" t="s">
        <v>228</v>
      </c>
      <c r="C68" s="48" t="s">
        <v>229</v>
      </c>
      <c r="D68" s="48" t="s">
        <v>230</v>
      </c>
      <c r="E68" s="48" t="s">
        <v>205</v>
      </c>
      <c r="F68" s="49" t="s">
        <v>23</v>
      </c>
      <c r="G68" s="48" t="s">
        <v>206</v>
      </c>
      <c r="H68" s="50" t="s">
        <v>39</v>
      </c>
      <c r="I68" s="50" t="s">
        <v>231</v>
      </c>
      <c r="J68" s="57">
        <v>320</v>
      </c>
      <c r="K68" s="57">
        <v>288</v>
      </c>
      <c r="L68" s="58">
        <v>259.2</v>
      </c>
    </row>
    <row r="69" s="36" customFormat="1" ht="40.5" spans="1:12">
      <c r="A69" s="47"/>
      <c r="B69" s="47" t="s">
        <v>232</v>
      </c>
      <c r="C69" s="53" t="s">
        <v>233</v>
      </c>
      <c r="D69" s="48" t="s">
        <v>234</v>
      </c>
      <c r="E69" s="48"/>
      <c r="F69" s="49" t="s">
        <v>211</v>
      </c>
      <c r="G69" s="48"/>
      <c r="H69" s="50"/>
      <c r="I69" s="48"/>
      <c r="J69" s="57">
        <v>26.4</v>
      </c>
      <c r="K69" s="58">
        <v>23.76</v>
      </c>
      <c r="L69" s="58">
        <v>21.384</v>
      </c>
    </row>
    <row r="70" s="36" customFormat="1" ht="40.5" spans="1:12">
      <c r="A70" s="47"/>
      <c r="B70" s="47" t="s">
        <v>235</v>
      </c>
      <c r="C70" s="53" t="s">
        <v>236</v>
      </c>
      <c r="D70" s="48" t="s">
        <v>237</v>
      </c>
      <c r="E70" s="48"/>
      <c r="F70" s="49" t="s">
        <v>23</v>
      </c>
      <c r="G70" s="48"/>
      <c r="H70" s="50"/>
      <c r="I70" s="48"/>
      <c r="J70" s="57">
        <v>24.8</v>
      </c>
      <c r="K70" s="58">
        <v>22.32</v>
      </c>
      <c r="L70" s="58">
        <v>20.088</v>
      </c>
    </row>
    <row r="71" s="36" customFormat="1" ht="94.5" spans="1:12">
      <c r="A71" s="47"/>
      <c r="B71" s="47" t="s">
        <v>238</v>
      </c>
      <c r="C71" s="53" t="s">
        <v>239</v>
      </c>
      <c r="D71" s="48" t="s">
        <v>230</v>
      </c>
      <c r="E71" s="48" t="s">
        <v>205</v>
      </c>
      <c r="F71" s="49" t="s">
        <v>23</v>
      </c>
      <c r="G71" s="48"/>
      <c r="H71" s="50"/>
      <c r="I71" s="48"/>
      <c r="J71" s="57">
        <v>320</v>
      </c>
      <c r="K71" s="57">
        <v>288</v>
      </c>
      <c r="L71" s="58">
        <v>259.2</v>
      </c>
    </row>
    <row r="72" s="36" customFormat="1" ht="94.5" spans="1:12">
      <c r="A72" s="47">
        <v>17</v>
      </c>
      <c r="B72" s="47" t="s">
        <v>240</v>
      </c>
      <c r="C72" s="48" t="s">
        <v>241</v>
      </c>
      <c r="D72" s="48" t="s">
        <v>242</v>
      </c>
      <c r="E72" s="48" t="s">
        <v>205</v>
      </c>
      <c r="F72" s="49" t="s">
        <v>23</v>
      </c>
      <c r="G72" s="48" t="s">
        <v>243</v>
      </c>
      <c r="H72" s="50" t="s">
        <v>39</v>
      </c>
      <c r="I72" s="48" t="s">
        <v>244</v>
      </c>
      <c r="J72" s="57">
        <v>237.6</v>
      </c>
      <c r="K72" s="58">
        <v>213.84</v>
      </c>
      <c r="L72" s="58">
        <v>192.456</v>
      </c>
    </row>
    <row r="73" s="36" customFormat="1" ht="40.5" spans="1:12">
      <c r="A73" s="47"/>
      <c r="B73" s="47" t="s">
        <v>245</v>
      </c>
      <c r="C73" s="53" t="s">
        <v>246</v>
      </c>
      <c r="D73" s="48" t="s">
        <v>247</v>
      </c>
      <c r="E73" s="48"/>
      <c r="F73" s="49" t="s">
        <v>118</v>
      </c>
      <c r="G73" s="48"/>
      <c r="H73" s="50"/>
      <c r="I73" s="48" t="s">
        <v>248</v>
      </c>
      <c r="J73" s="57">
        <v>96</v>
      </c>
      <c r="K73" s="58">
        <v>86.4</v>
      </c>
      <c r="L73" s="58">
        <v>77.76</v>
      </c>
    </row>
    <row r="74" s="36" customFormat="1" ht="40.5" spans="1:12">
      <c r="A74" s="47"/>
      <c r="B74" s="47" t="s">
        <v>249</v>
      </c>
      <c r="C74" s="53" t="s">
        <v>250</v>
      </c>
      <c r="D74" s="48" t="s">
        <v>251</v>
      </c>
      <c r="E74" s="48"/>
      <c r="F74" s="49" t="s">
        <v>23</v>
      </c>
      <c r="G74" s="48"/>
      <c r="H74" s="50"/>
      <c r="I74" s="48"/>
      <c r="J74" s="57">
        <v>48</v>
      </c>
      <c r="K74" s="58">
        <v>43.2</v>
      </c>
      <c r="L74" s="58">
        <v>38.88</v>
      </c>
    </row>
    <row r="75" s="36" customFormat="1" ht="67.5" spans="1:12">
      <c r="A75" s="47"/>
      <c r="B75" s="47" t="s">
        <v>252</v>
      </c>
      <c r="C75" s="53" t="s">
        <v>253</v>
      </c>
      <c r="D75" s="48" t="s">
        <v>254</v>
      </c>
      <c r="E75" s="48"/>
      <c r="F75" s="49" t="s">
        <v>23</v>
      </c>
      <c r="G75" s="48"/>
      <c r="H75" s="50"/>
      <c r="I75" s="48" t="s">
        <v>255</v>
      </c>
      <c r="J75" s="57">
        <v>328</v>
      </c>
      <c r="K75" s="58">
        <v>295.2</v>
      </c>
      <c r="L75" s="58">
        <v>265.68</v>
      </c>
    </row>
    <row r="76" s="36" customFormat="1" ht="94.5" spans="1:12">
      <c r="A76" s="47"/>
      <c r="B76" s="47" t="s">
        <v>256</v>
      </c>
      <c r="C76" s="53" t="s">
        <v>257</v>
      </c>
      <c r="D76" s="48" t="s">
        <v>242</v>
      </c>
      <c r="E76" s="48" t="s">
        <v>205</v>
      </c>
      <c r="F76" s="49" t="s">
        <v>23</v>
      </c>
      <c r="G76" s="48"/>
      <c r="H76" s="50"/>
      <c r="I76" s="48"/>
      <c r="J76" s="57">
        <v>237.6</v>
      </c>
      <c r="K76" s="58">
        <v>213.84</v>
      </c>
      <c r="L76" s="58">
        <v>192.456</v>
      </c>
    </row>
    <row r="77" s="36" customFormat="1" ht="94.5" spans="1:12">
      <c r="A77" s="47">
        <v>18</v>
      </c>
      <c r="B77" s="47" t="s">
        <v>258</v>
      </c>
      <c r="C77" s="48" t="s">
        <v>259</v>
      </c>
      <c r="D77" s="48" t="s">
        <v>260</v>
      </c>
      <c r="E77" s="48" t="s">
        <v>205</v>
      </c>
      <c r="F77" s="49" t="s">
        <v>23</v>
      </c>
      <c r="G77" s="48" t="s">
        <v>261</v>
      </c>
      <c r="H77" s="50" t="s">
        <v>39</v>
      </c>
      <c r="I77" s="48"/>
      <c r="J77" s="57">
        <v>360</v>
      </c>
      <c r="K77" s="57">
        <v>324</v>
      </c>
      <c r="L77" s="58">
        <v>291.6</v>
      </c>
    </row>
    <row r="78" s="36" customFormat="1" ht="50" customHeight="1" spans="1:12">
      <c r="A78" s="47"/>
      <c r="B78" s="47" t="s">
        <v>262</v>
      </c>
      <c r="C78" s="53" t="s">
        <v>263</v>
      </c>
      <c r="D78" s="48" t="s">
        <v>264</v>
      </c>
      <c r="E78" s="48"/>
      <c r="F78" s="49" t="s">
        <v>23</v>
      </c>
      <c r="G78" s="48"/>
      <c r="H78" s="50"/>
      <c r="I78" s="48"/>
      <c r="J78" s="57">
        <v>48</v>
      </c>
      <c r="K78" s="58">
        <v>43.2</v>
      </c>
      <c r="L78" s="58">
        <v>38.88</v>
      </c>
    </row>
    <row r="79" s="36" customFormat="1" ht="75" customHeight="1" spans="1:12">
      <c r="A79" s="47"/>
      <c r="B79" s="47" t="s">
        <v>265</v>
      </c>
      <c r="C79" s="53" t="s">
        <v>266</v>
      </c>
      <c r="D79" s="48" t="s">
        <v>267</v>
      </c>
      <c r="E79" s="48"/>
      <c r="F79" s="49" t="s">
        <v>23</v>
      </c>
      <c r="G79" s="48"/>
      <c r="H79" s="50"/>
      <c r="I79" s="48" t="s">
        <v>255</v>
      </c>
      <c r="J79" s="57">
        <v>328</v>
      </c>
      <c r="K79" s="58">
        <v>295.2</v>
      </c>
      <c r="L79" s="58">
        <v>265.68</v>
      </c>
    </row>
    <row r="80" s="36" customFormat="1" ht="94.5" spans="1:12">
      <c r="A80" s="47"/>
      <c r="B80" s="47" t="s">
        <v>268</v>
      </c>
      <c r="C80" s="53" t="s">
        <v>269</v>
      </c>
      <c r="D80" s="48" t="s">
        <v>260</v>
      </c>
      <c r="E80" s="48" t="s">
        <v>205</v>
      </c>
      <c r="F80" s="49" t="s">
        <v>23</v>
      </c>
      <c r="G80" s="48"/>
      <c r="H80" s="50"/>
      <c r="I80" s="48"/>
      <c r="J80" s="57">
        <v>360</v>
      </c>
      <c r="K80" s="57">
        <v>324</v>
      </c>
      <c r="L80" s="58">
        <v>291.6</v>
      </c>
    </row>
    <row r="81" s="36" customFormat="1" ht="94.5" spans="1:12">
      <c r="A81" s="47">
        <v>19</v>
      </c>
      <c r="B81" s="47" t="s">
        <v>270</v>
      </c>
      <c r="C81" s="48" t="s">
        <v>271</v>
      </c>
      <c r="D81" s="48" t="s">
        <v>272</v>
      </c>
      <c r="E81" s="48" t="s">
        <v>273</v>
      </c>
      <c r="F81" s="49" t="s">
        <v>38</v>
      </c>
      <c r="G81" s="48"/>
      <c r="H81" s="50" t="s">
        <v>90</v>
      </c>
      <c r="I81" s="48" t="s">
        <v>274</v>
      </c>
      <c r="J81" s="57">
        <v>2000</v>
      </c>
      <c r="K81" s="57">
        <v>1800</v>
      </c>
      <c r="L81" s="57">
        <v>1620</v>
      </c>
    </row>
    <row r="82" s="36" customFormat="1" ht="94.5" spans="1:12">
      <c r="A82" s="47"/>
      <c r="B82" s="47" t="s">
        <v>275</v>
      </c>
      <c r="C82" s="53" t="s">
        <v>276</v>
      </c>
      <c r="D82" s="48" t="s">
        <v>272</v>
      </c>
      <c r="E82" s="48" t="s">
        <v>273</v>
      </c>
      <c r="F82" s="49" t="s">
        <v>38</v>
      </c>
      <c r="G82" s="48"/>
      <c r="H82" s="50"/>
      <c r="I82" s="48"/>
      <c r="J82" s="57">
        <v>2000</v>
      </c>
      <c r="K82" s="57">
        <v>1800</v>
      </c>
      <c r="L82" s="57">
        <v>1620</v>
      </c>
    </row>
    <row r="83" s="36" customFormat="1" ht="94.5" spans="1:12">
      <c r="A83" s="47"/>
      <c r="B83" s="47" t="s">
        <v>277</v>
      </c>
      <c r="C83" s="53" t="s">
        <v>278</v>
      </c>
      <c r="D83" s="48" t="s">
        <v>279</v>
      </c>
      <c r="E83" s="48" t="s">
        <v>273</v>
      </c>
      <c r="F83" s="49" t="s">
        <v>38</v>
      </c>
      <c r="G83" s="48"/>
      <c r="H83" s="50"/>
      <c r="I83" s="48"/>
      <c r="J83" s="57">
        <v>2000</v>
      </c>
      <c r="K83" s="57">
        <v>1800</v>
      </c>
      <c r="L83" s="57">
        <v>1620</v>
      </c>
    </row>
    <row r="84" s="36" customFormat="1" ht="108" spans="1:12">
      <c r="A84" s="47">
        <v>20</v>
      </c>
      <c r="B84" s="47" t="s">
        <v>280</v>
      </c>
      <c r="C84" s="48" t="s">
        <v>281</v>
      </c>
      <c r="D84" s="48" t="s">
        <v>282</v>
      </c>
      <c r="E84" s="48" t="s">
        <v>273</v>
      </c>
      <c r="F84" s="49" t="s">
        <v>38</v>
      </c>
      <c r="G84" s="48" t="s">
        <v>283</v>
      </c>
      <c r="H84" s="50" t="s">
        <v>90</v>
      </c>
      <c r="I84" s="48" t="s">
        <v>284</v>
      </c>
      <c r="J84" s="57">
        <v>3200</v>
      </c>
      <c r="K84" s="57">
        <v>2880</v>
      </c>
      <c r="L84" s="57">
        <v>2592</v>
      </c>
    </row>
    <row r="85" s="36" customFormat="1" ht="54" spans="1:12">
      <c r="A85" s="47"/>
      <c r="B85" s="47" t="s">
        <v>285</v>
      </c>
      <c r="C85" s="53" t="s">
        <v>286</v>
      </c>
      <c r="D85" s="48" t="s">
        <v>287</v>
      </c>
      <c r="E85" s="48"/>
      <c r="F85" s="49" t="s">
        <v>23</v>
      </c>
      <c r="G85" s="48"/>
      <c r="H85" s="50"/>
      <c r="I85" s="48" t="s">
        <v>288</v>
      </c>
      <c r="J85" s="57">
        <v>800</v>
      </c>
      <c r="K85" s="57">
        <v>720</v>
      </c>
      <c r="L85" s="57">
        <v>648</v>
      </c>
    </row>
    <row r="86" s="36" customFormat="1" ht="94.5" spans="1:12">
      <c r="A86" s="47"/>
      <c r="B86" s="47" t="s">
        <v>289</v>
      </c>
      <c r="C86" s="53" t="s">
        <v>290</v>
      </c>
      <c r="D86" s="48" t="s">
        <v>282</v>
      </c>
      <c r="E86" s="48" t="s">
        <v>273</v>
      </c>
      <c r="F86" s="49" t="s">
        <v>38</v>
      </c>
      <c r="G86" s="48"/>
      <c r="H86" s="50"/>
      <c r="I86" s="48"/>
      <c r="J86" s="57">
        <v>3200</v>
      </c>
      <c r="K86" s="57">
        <v>2880</v>
      </c>
      <c r="L86" s="57">
        <v>2592</v>
      </c>
    </row>
    <row r="87" s="36" customFormat="1" ht="99" customHeight="1" spans="1:12">
      <c r="A87" s="47"/>
      <c r="B87" s="47" t="s">
        <v>291</v>
      </c>
      <c r="C87" s="53" t="s">
        <v>292</v>
      </c>
      <c r="D87" s="48" t="s">
        <v>293</v>
      </c>
      <c r="E87" s="48" t="s">
        <v>273</v>
      </c>
      <c r="F87" s="49" t="s">
        <v>38</v>
      </c>
      <c r="G87" s="48"/>
      <c r="H87" s="50"/>
      <c r="I87" s="48"/>
      <c r="J87" s="57">
        <v>3200</v>
      </c>
      <c r="K87" s="57">
        <v>2880</v>
      </c>
      <c r="L87" s="57">
        <v>2592</v>
      </c>
    </row>
    <row r="88" s="36" customFormat="1" ht="99" customHeight="1" spans="1:12">
      <c r="A88" s="47">
        <v>21</v>
      </c>
      <c r="B88" s="47" t="s">
        <v>294</v>
      </c>
      <c r="C88" s="48" t="s">
        <v>295</v>
      </c>
      <c r="D88" s="48" t="s">
        <v>296</v>
      </c>
      <c r="E88" s="48" t="s">
        <v>273</v>
      </c>
      <c r="F88" s="49" t="s">
        <v>38</v>
      </c>
      <c r="G88" s="48"/>
      <c r="H88" s="50" t="s">
        <v>39</v>
      </c>
      <c r="I88" s="48" t="s">
        <v>297</v>
      </c>
      <c r="J88" s="57">
        <v>3520</v>
      </c>
      <c r="K88" s="57">
        <v>3168</v>
      </c>
      <c r="L88" s="58">
        <v>2851.2</v>
      </c>
    </row>
    <row r="89" s="36" customFormat="1" ht="99" customHeight="1" spans="1:12">
      <c r="A89" s="47"/>
      <c r="B89" s="47" t="s">
        <v>298</v>
      </c>
      <c r="C89" s="53" t="s">
        <v>299</v>
      </c>
      <c r="D89" s="48" t="s">
        <v>296</v>
      </c>
      <c r="E89" s="48" t="s">
        <v>273</v>
      </c>
      <c r="F89" s="49" t="s">
        <v>38</v>
      </c>
      <c r="G89" s="48"/>
      <c r="H89" s="50"/>
      <c r="I89" s="48"/>
      <c r="J89" s="57">
        <v>3520</v>
      </c>
      <c r="K89" s="57">
        <v>3168</v>
      </c>
      <c r="L89" s="58">
        <v>2851.2</v>
      </c>
    </row>
    <row r="90" s="36" customFormat="1" ht="108" spans="1:12">
      <c r="A90" s="47">
        <v>22</v>
      </c>
      <c r="B90" s="47" t="s">
        <v>300</v>
      </c>
      <c r="C90" s="48" t="s">
        <v>301</v>
      </c>
      <c r="D90" s="48" t="s">
        <v>302</v>
      </c>
      <c r="E90" s="48" t="s">
        <v>273</v>
      </c>
      <c r="F90" s="49" t="s">
        <v>38</v>
      </c>
      <c r="G90" s="48" t="s">
        <v>283</v>
      </c>
      <c r="H90" s="50" t="s">
        <v>39</v>
      </c>
      <c r="I90" s="48" t="s">
        <v>303</v>
      </c>
      <c r="J90" s="57">
        <v>4840</v>
      </c>
      <c r="K90" s="57">
        <v>4356</v>
      </c>
      <c r="L90" s="58">
        <v>3920.4</v>
      </c>
    </row>
    <row r="91" s="36" customFormat="1" ht="69" customHeight="1" spans="1:12">
      <c r="A91" s="47"/>
      <c r="B91" s="47" t="s">
        <v>304</v>
      </c>
      <c r="C91" s="53" t="s">
        <v>305</v>
      </c>
      <c r="D91" s="48" t="s">
        <v>306</v>
      </c>
      <c r="E91" s="48"/>
      <c r="F91" s="49" t="s">
        <v>23</v>
      </c>
      <c r="G91" s="48"/>
      <c r="H91" s="50"/>
      <c r="I91" s="48" t="s">
        <v>288</v>
      </c>
      <c r="J91" s="57">
        <v>920</v>
      </c>
      <c r="K91" s="57">
        <v>828</v>
      </c>
      <c r="L91" s="58">
        <v>745.2</v>
      </c>
    </row>
    <row r="92" s="36" customFormat="1" ht="108" customHeight="1" spans="1:12">
      <c r="A92" s="47"/>
      <c r="B92" s="47" t="s">
        <v>307</v>
      </c>
      <c r="C92" s="53" t="s">
        <v>308</v>
      </c>
      <c r="D92" s="48" t="s">
        <v>302</v>
      </c>
      <c r="E92" s="48" t="s">
        <v>273</v>
      </c>
      <c r="F92" s="49" t="s">
        <v>38</v>
      </c>
      <c r="G92" s="48"/>
      <c r="H92" s="50"/>
      <c r="I92" s="48"/>
      <c r="J92" s="57">
        <v>4840</v>
      </c>
      <c r="K92" s="57">
        <v>4356</v>
      </c>
      <c r="L92" s="58">
        <v>3920.4</v>
      </c>
    </row>
    <row r="93" s="36" customFormat="1" ht="81" spans="1:12">
      <c r="A93" s="47">
        <v>23</v>
      </c>
      <c r="B93" s="47" t="s">
        <v>309</v>
      </c>
      <c r="C93" s="48" t="s">
        <v>310</v>
      </c>
      <c r="D93" s="48" t="s">
        <v>311</v>
      </c>
      <c r="E93" s="48" t="s">
        <v>312</v>
      </c>
      <c r="F93" s="49" t="s">
        <v>23</v>
      </c>
      <c r="G93" s="48"/>
      <c r="H93" s="50"/>
      <c r="I93" s="48"/>
      <c r="J93" s="57">
        <v>45.6</v>
      </c>
      <c r="K93" s="57">
        <v>41.04</v>
      </c>
      <c r="L93" s="58">
        <v>36.936</v>
      </c>
    </row>
    <row r="94" s="36" customFormat="1" ht="83" customHeight="1" spans="1:12">
      <c r="A94" s="47">
        <v>24</v>
      </c>
      <c r="B94" s="47" t="s">
        <v>313</v>
      </c>
      <c r="C94" s="52" t="s">
        <v>314</v>
      </c>
      <c r="D94" s="48" t="s">
        <v>315</v>
      </c>
      <c r="E94" s="48" t="s">
        <v>316</v>
      </c>
      <c r="F94" s="49" t="s">
        <v>23</v>
      </c>
      <c r="G94" s="48"/>
      <c r="H94" s="50"/>
      <c r="I94" s="48"/>
      <c r="J94" s="57">
        <v>30</v>
      </c>
      <c r="K94" s="58">
        <v>30</v>
      </c>
      <c r="L94" s="58">
        <v>30</v>
      </c>
    </row>
    <row r="95" s="36" customFormat="1" ht="95" customHeight="1" spans="1:12">
      <c r="A95" s="47">
        <v>25</v>
      </c>
      <c r="B95" s="47" t="s">
        <v>317</v>
      </c>
      <c r="C95" s="48" t="s">
        <v>318</v>
      </c>
      <c r="D95" s="48" t="s">
        <v>319</v>
      </c>
      <c r="E95" s="48" t="s">
        <v>320</v>
      </c>
      <c r="F95" s="49" t="s">
        <v>133</v>
      </c>
      <c r="G95" s="48"/>
      <c r="H95" s="50"/>
      <c r="I95" s="48"/>
      <c r="J95" s="57">
        <v>50.4</v>
      </c>
      <c r="K95" s="58">
        <v>45.36</v>
      </c>
      <c r="L95" s="58">
        <v>40.824</v>
      </c>
    </row>
    <row r="96" s="36" customFormat="1" ht="74" customHeight="1" spans="1:12">
      <c r="A96" s="47">
        <v>26</v>
      </c>
      <c r="B96" s="47" t="s">
        <v>321</v>
      </c>
      <c r="C96" s="48" t="s">
        <v>322</v>
      </c>
      <c r="D96" s="48" t="s">
        <v>323</v>
      </c>
      <c r="E96" s="48" t="s">
        <v>324</v>
      </c>
      <c r="F96" s="49" t="s">
        <v>23</v>
      </c>
      <c r="G96" s="48" t="s">
        <v>325</v>
      </c>
      <c r="H96" s="50"/>
      <c r="I96" s="48"/>
      <c r="J96" s="57">
        <v>48</v>
      </c>
      <c r="K96" s="58">
        <v>43.2</v>
      </c>
      <c r="L96" s="58">
        <v>38.88</v>
      </c>
    </row>
    <row r="97" s="36" customFormat="1" ht="65" customHeight="1" spans="1:12">
      <c r="A97" s="47"/>
      <c r="B97" s="47" t="s">
        <v>326</v>
      </c>
      <c r="C97" s="53" t="s">
        <v>327</v>
      </c>
      <c r="D97" s="50" t="s">
        <v>323</v>
      </c>
      <c r="E97" s="61"/>
      <c r="F97" s="47" t="s">
        <v>23</v>
      </c>
      <c r="G97" s="61"/>
      <c r="H97" s="61"/>
      <c r="I97" s="61"/>
      <c r="J97" s="31">
        <v>8</v>
      </c>
      <c r="K97" s="49">
        <v>7.2</v>
      </c>
      <c r="L97" s="63">
        <v>6.48</v>
      </c>
    </row>
    <row r="98" s="34" customFormat="1" ht="255" customHeight="1" spans="1:12">
      <c r="A98" s="62" t="s">
        <v>328</v>
      </c>
      <c r="B98" s="62"/>
      <c r="C98" s="62"/>
      <c r="D98" s="62"/>
      <c r="E98" s="62"/>
      <c r="F98" s="62"/>
      <c r="G98" s="62"/>
      <c r="H98" s="62"/>
      <c r="I98" s="62"/>
      <c r="J98" s="64"/>
      <c r="K98" s="64"/>
      <c r="L98" s="64"/>
    </row>
    <row r="99" s="36" customFormat="1" ht="208" customHeight="1" spans="1:12">
      <c r="A99" s="62"/>
      <c r="B99" s="62"/>
      <c r="C99" s="62"/>
      <c r="D99" s="62"/>
      <c r="E99" s="62"/>
      <c r="F99" s="62"/>
      <c r="G99" s="62"/>
      <c r="H99" s="62"/>
      <c r="I99" s="62"/>
      <c r="J99" s="64"/>
      <c r="K99" s="64"/>
      <c r="L99" s="64"/>
    </row>
  </sheetData>
  <autoFilter xmlns:etc="http://www.wps.cn/officeDocument/2017/etCustomData" ref="A4:L99" etc:filterBottomFollowUsedRange="0">
    <extLst/>
  </autoFilter>
  <mergeCells count="35">
    <mergeCell ref="A2:L2"/>
    <mergeCell ref="J3:L3"/>
    <mergeCell ref="A3:A4"/>
    <mergeCell ref="A5:A10"/>
    <mergeCell ref="A11:A12"/>
    <mergeCell ref="A13:A14"/>
    <mergeCell ref="A15:A19"/>
    <mergeCell ref="A20:A25"/>
    <mergeCell ref="A26:A30"/>
    <mergeCell ref="A31:A33"/>
    <mergeCell ref="A34:A36"/>
    <mergeCell ref="A37:A41"/>
    <mergeCell ref="A42:A46"/>
    <mergeCell ref="A47:A50"/>
    <mergeCell ref="A51:A55"/>
    <mergeCell ref="A56:A59"/>
    <mergeCell ref="A60:A63"/>
    <mergeCell ref="A64:A67"/>
    <mergeCell ref="A68:A71"/>
    <mergeCell ref="A72:A76"/>
    <mergeCell ref="A77:A80"/>
    <mergeCell ref="A81:A83"/>
    <mergeCell ref="A84:A87"/>
    <mergeCell ref="A88:A89"/>
    <mergeCell ref="A90:A92"/>
    <mergeCell ref="A96:A97"/>
    <mergeCell ref="B3:B4"/>
    <mergeCell ref="C3:C4"/>
    <mergeCell ref="D3:D4"/>
    <mergeCell ref="E3:E4"/>
    <mergeCell ref="F3:F4"/>
    <mergeCell ref="G3:G4"/>
    <mergeCell ref="H3:H4"/>
    <mergeCell ref="I3:I4"/>
    <mergeCell ref="A98:L99"/>
  </mergeCells>
  <printOptions horizontalCentered="1"/>
  <pageMargins left="0.314583333333333" right="0.314583333333333" top="0.472222222222222" bottom="0.590277777777778" header="0.5" footer="0.5"/>
  <pageSetup paperSize="9" scale="71" fitToHeight="0" orientation="landscape" horizontalDpi="600"/>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9"/>
  <sheetViews>
    <sheetView zoomScale="80" zoomScaleNormal="80" workbookViewId="0">
      <pane xSplit="1" ySplit="4" topLeftCell="B87" activePane="bottomRight" state="frozen"/>
      <selection/>
      <selection pane="topRight"/>
      <selection pane="bottomLeft"/>
      <selection pane="bottomRight" activeCell="R92" sqref="R92"/>
    </sheetView>
  </sheetViews>
  <sheetFormatPr defaultColWidth="9" defaultRowHeight="13.5"/>
  <cols>
    <col min="1" max="1" width="7.28333333333333" style="3" customWidth="1"/>
    <col min="2" max="2" width="17.5583333333333" style="3" customWidth="1"/>
    <col min="3" max="3" width="25.75" style="4" customWidth="1"/>
    <col min="4" max="4" width="28.4083333333333" style="5" customWidth="1"/>
    <col min="5" max="5" width="26.5" style="3" customWidth="1"/>
    <col min="6" max="6" width="9.725" style="6" customWidth="1"/>
    <col min="7" max="7" width="15.1333333333333" style="3" customWidth="1"/>
    <col min="8" max="8" width="14.1916666666667" style="3" customWidth="1"/>
    <col min="9" max="9" width="26.25" style="3" customWidth="1"/>
    <col min="10" max="10" width="10.625" style="6" customWidth="1"/>
    <col min="11" max="12" width="10.625" style="7" customWidth="1"/>
    <col min="17" max="17" width="20.4666666666667" customWidth="1"/>
  </cols>
  <sheetData>
    <row r="1" customFormat="1" ht="25" customHeight="1" spans="1:12">
      <c r="A1" s="8" t="s">
        <v>329</v>
      </c>
      <c r="B1" s="8"/>
      <c r="C1" s="4"/>
      <c r="D1" s="5"/>
      <c r="E1" s="3"/>
      <c r="F1" s="6"/>
      <c r="G1" s="3"/>
      <c r="H1" s="3"/>
      <c r="I1" s="3"/>
      <c r="J1" s="6"/>
      <c r="K1" s="7"/>
      <c r="L1" s="7"/>
    </row>
    <row r="2" customFormat="1" ht="36" customHeight="1" spans="1:12">
      <c r="A2" s="9" t="s">
        <v>335</v>
      </c>
      <c r="B2" s="9"/>
      <c r="C2" s="9"/>
      <c r="D2" s="10"/>
      <c r="E2" s="9"/>
      <c r="F2" s="9"/>
      <c r="G2" s="9"/>
      <c r="H2" s="9"/>
      <c r="I2" s="9"/>
      <c r="J2" s="9"/>
      <c r="K2" s="7"/>
      <c r="L2" s="7"/>
    </row>
    <row r="3" s="1" customFormat="1" ht="33" customHeight="1" spans="1:12">
      <c r="A3" s="11" t="s">
        <v>2</v>
      </c>
      <c r="B3" s="11" t="s">
        <v>3</v>
      </c>
      <c r="C3" s="11" t="s">
        <v>4</v>
      </c>
      <c r="D3" s="11" t="s">
        <v>5</v>
      </c>
      <c r="E3" s="11" t="s">
        <v>6</v>
      </c>
      <c r="F3" s="11" t="s">
        <v>7</v>
      </c>
      <c r="G3" s="11" t="s">
        <v>8</v>
      </c>
      <c r="H3" s="11" t="s">
        <v>9</v>
      </c>
      <c r="I3" s="11" t="s">
        <v>10</v>
      </c>
      <c r="J3" s="21" t="s">
        <v>331</v>
      </c>
      <c r="K3" s="21"/>
      <c r="L3" s="21"/>
    </row>
    <row r="4" s="1" customFormat="1" ht="33" customHeight="1" spans="1:15">
      <c r="A4" s="12"/>
      <c r="B4" s="12"/>
      <c r="C4" s="12"/>
      <c r="D4" s="12"/>
      <c r="E4" s="12"/>
      <c r="F4" s="12"/>
      <c r="G4" s="12"/>
      <c r="H4" s="12"/>
      <c r="I4" s="12"/>
      <c r="J4" s="21" t="s">
        <v>332</v>
      </c>
      <c r="K4" s="22" t="s">
        <v>333</v>
      </c>
      <c r="L4" s="22" t="s">
        <v>334</v>
      </c>
      <c r="M4" s="1" t="s">
        <v>336</v>
      </c>
      <c r="N4" s="1" t="s">
        <v>337</v>
      </c>
      <c r="O4" s="1" t="s">
        <v>338</v>
      </c>
    </row>
    <row r="5" s="2" customFormat="1" ht="81" spans="1:16">
      <c r="A5" s="13">
        <v>1</v>
      </c>
      <c r="B5" s="13" t="s">
        <v>12</v>
      </c>
      <c r="C5" s="14" t="s">
        <v>13</v>
      </c>
      <c r="D5" s="14" t="s">
        <v>14</v>
      </c>
      <c r="E5" s="14" t="s">
        <v>15</v>
      </c>
      <c r="F5" s="15" t="s">
        <v>16</v>
      </c>
      <c r="G5" s="14" t="s">
        <v>17</v>
      </c>
      <c r="H5" s="16" t="s">
        <v>18</v>
      </c>
      <c r="I5" s="14" t="s">
        <v>19</v>
      </c>
      <c r="J5" s="23">
        <v>40</v>
      </c>
      <c r="K5" s="23">
        <f>J5*0.9</f>
        <v>36</v>
      </c>
      <c r="L5" s="24">
        <v>32.4</v>
      </c>
      <c r="M5" s="2">
        <f>VLOOKUP(B5,[1]新增放射检查类医疗服务价格项目成本审核表!$B$5:$M$97,12,0)</f>
        <v>40</v>
      </c>
      <c r="N5" s="2">
        <f>VLOOKUP(B5,'[2]拟新增放射检查类医疗服务价格项目  '!$B$4:$J$96,9,0)</f>
        <v>50</v>
      </c>
      <c r="O5" s="2">
        <f t="shared" ref="O5:O68" si="0">N5*0.8</f>
        <v>40</v>
      </c>
      <c r="P5" s="2">
        <f t="shared" ref="P5:P68" si="1">IF(J5=O5,1,0)</f>
        <v>1</v>
      </c>
    </row>
    <row r="6" s="2" customFormat="1" ht="106" customHeight="1" spans="1:17">
      <c r="A6" s="13"/>
      <c r="B6" s="13" t="s">
        <v>20</v>
      </c>
      <c r="C6" s="14" t="s">
        <v>21</v>
      </c>
      <c r="D6" s="14" t="s">
        <v>22</v>
      </c>
      <c r="E6" s="14"/>
      <c r="F6" s="15" t="s">
        <v>23</v>
      </c>
      <c r="G6" s="14"/>
      <c r="H6" s="16"/>
      <c r="I6" s="14" t="s">
        <v>24</v>
      </c>
      <c r="J6" s="25">
        <v>30</v>
      </c>
      <c r="K6" s="23">
        <v>27</v>
      </c>
      <c r="L6" s="24">
        <v>24.3</v>
      </c>
      <c r="M6" s="2">
        <f>VLOOKUP(B6,[1]新增放射检查类医疗服务价格项目成本审核表!$B$5:$M$97,12,0)</f>
        <v>30</v>
      </c>
      <c r="N6" s="2">
        <f>VLOOKUP(B6,'[2]拟新增放射检查类医疗服务价格项目  '!$B$4:$J$96,9,0)</f>
        <v>40</v>
      </c>
      <c r="O6" s="2">
        <f t="shared" si="0"/>
        <v>32</v>
      </c>
      <c r="P6" s="2">
        <f t="shared" si="1"/>
        <v>0</v>
      </c>
      <c r="Q6" s="2" t="s">
        <v>339</v>
      </c>
    </row>
    <row r="7" s="2" customFormat="1" ht="40.5" spans="1:16">
      <c r="A7" s="13"/>
      <c r="B7" s="13" t="s">
        <v>25</v>
      </c>
      <c r="C7" s="14" t="s">
        <v>26</v>
      </c>
      <c r="D7" s="14" t="s">
        <v>27</v>
      </c>
      <c r="E7" s="14"/>
      <c r="F7" s="15" t="s">
        <v>23</v>
      </c>
      <c r="G7" s="14"/>
      <c r="H7" s="16"/>
      <c r="I7" s="14"/>
      <c r="J7" s="23">
        <v>36</v>
      </c>
      <c r="K7" s="24">
        <v>32.4</v>
      </c>
      <c r="L7" s="24">
        <v>29.16</v>
      </c>
      <c r="M7" s="2">
        <f>VLOOKUP(B7,[1]新增放射检查类医疗服务价格项目成本审核表!$B$5:$M$97,12,0)</f>
        <v>36</v>
      </c>
      <c r="N7" s="2">
        <f>VLOOKUP(B7,'[2]拟新增放射检查类医疗服务价格项目  '!$B$4:$J$96,9,0)</f>
        <v>45</v>
      </c>
      <c r="O7" s="2">
        <f t="shared" si="0"/>
        <v>36</v>
      </c>
      <c r="P7" s="2">
        <f t="shared" si="1"/>
        <v>1</v>
      </c>
    </row>
    <row r="8" s="2" customFormat="1" ht="40.5" spans="1:16">
      <c r="A8" s="13"/>
      <c r="B8" s="13" t="s">
        <v>28</v>
      </c>
      <c r="C8" s="14" t="s">
        <v>29</v>
      </c>
      <c r="D8" s="14" t="s">
        <v>27</v>
      </c>
      <c r="E8" s="14"/>
      <c r="F8" s="15" t="s">
        <v>23</v>
      </c>
      <c r="G8" s="14"/>
      <c r="H8" s="16"/>
      <c r="I8" s="14" t="s">
        <v>30</v>
      </c>
      <c r="J8" s="23">
        <v>34.4</v>
      </c>
      <c r="K8" s="23">
        <v>31</v>
      </c>
      <c r="L8" s="24">
        <v>27.864</v>
      </c>
      <c r="M8" s="2">
        <f>VLOOKUP(B8,[1]新增放射检查类医疗服务价格项目成本审核表!$B$5:$M$97,12,0)</f>
        <v>34.4</v>
      </c>
      <c r="N8" s="2">
        <f>VLOOKUP(B8,'[2]拟新增放射检查类医疗服务价格项目  '!$B$4:$J$96,9,0)</f>
        <v>43</v>
      </c>
      <c r="O8" s="2">
        <f t="shared" si="0"/>
        <v>34.4</v>
      </c>
      <c r="P8" s="2">
        <f t="shared" si="1"/>
        <v>1</v>
      </c>
    </row>
    <row r="9" s="2" customFormat="1" ht="81" spans="1:16">
      <c r="A9" s="13"/>
      <c r="B9" s="13" t="s">
        <v>31</v>
      </c>
      <c r="C9" s="14" t="s">
        <v>32</v>
      </c>
      <c r="D9" s="14" t="s">
        <v>27</v>
      </c>
      <c r="E9" s="14" t="s">
        <v>15</v>
      </c>
      <c r="F9" s="15" t="s">
        <v>16</v>
      </c>
      <c r="G9" s="14"/>
      <c r="H9" s="16"/>
      <c r="I9" s="14"/>
      <c r="J9" s="23">
        <v>40</v>
      </c>
      <c r="K9" s="23">
        <v>36</v>
      </c>
      <c r="L9" s="24">
        <v>32.4</v>
      </c>
      <c r="M9" s="2">
        <f>VLOOKUP(B9,[1]新增放射检查类医疗服务价格项目成本审核表!$B$5:$M$97,12,0)</f>
        <v>40</v>
      </c>
      <c r="N9" s="2">
        <f>VLOOKUP(B9,'[2]拟新增放射检查类医疗服务价格项目  '!$B$4:$J$96,9,0)</f>
        <v>50</v>
      </c>
      <c r="O9" s="2">
        <f t="shared" si="0"/>
        <v>40</v>
      </c>
      <c r="P9" s="2">
        <f t="shared" si="1"/>
        <v>1</v>
      </c>
    </row>
    <row r="10" s="2" customFormat="1" ht="81" spans="1:16">
      <c r="A10" s="13"/>
      <c r="B10" s="13" t="s">
        <v>33</v>
      </c>
      <c r="C10" s="14" t="s">
        <v>34</v>
      </c>
      <c r="D10" s="14" t="s">
        <v>27</v>
      </c>
      <c r="E10" s="14" t="s">
        <v>15</v>
      </c>
      <c r="F10" s="15" t="s">
        <v>16</v>
      </c>
      <c r="G10" s="14"/>
      <c r="H10" s="16"/>
      <c r="I10" s="14"/>
      <c r="J10" s="23">
        <v>40</v>
      </c>
      <c r="K10" s="23">
        <v>36</v>
      </c>
      <c r="L10" s="24">
        <v>32.4</v>
      </c>
      <c r="M10" s="2">
        <f>VLOOKUP(B10,[1]新增放射检查类医疗服务价格项目成本审核表!$B$5:$M$97,12,0)</f>
        <v>40</v>
      </c>
      <c r="N10" s="2">
        <f>VLOOKUP(B10,'[2]拟新增放射检查类医疗服务价格项目  '!$B$4:$J$96,9,0)</f>
        <v>50</v>
      </c>
      <c r="O10" s="2">
        <f t="shared" si="0"/>
        <v>40</v>
      </c>
      <c r="P10" s="2">
        <f t="shared" si="1"/>
        <v>1</v>
      </c>
    </row>
    <row r="11" s="2" customFormat="1" ht="81" spans="1:16">
      <c r="A11" s="13">
        <v>2</v>
      </c>
      <c r="B11" s="13" t="s">
        <v>35</v>
      </c>
      <c r="C11" s="14" t="s">
        <v>36</v>
      </c>
      <c r="D11" s="14" t="s">
        <v>37</v>
      </c>
      <c r="E11" s="14" t="s">
        <v>15</v>
      </c>
      <c r="F11" s="15" t="s">
        <v>38</v>
      </c>
      <c r="G11" s="17"/>
      <c r="H11" s="16" t="s">
        <v>39</v>
      </c>
      <c r="I11" s="14" t="s">
        <v>40</v>
      </c>
      <c r="J11" s="23">
        <v>13.6</v>
      </c>
      <c r="K11" s="24">
        <v>12.24</v>
      </c>
      <c r="L11" s="23">
        <v>11</v>
      </c>
      <c r="M11" s="2">
        <f>VLOOKUP(B11,[1]新增放射检查类医疗服务价格项目成本审核表!$B$5:$M$97,12,0)</f>
        <v>13.6</v>
      </c>
      <c r="N11" s="2">
        <f>VLOOKUP(B11,'[2]拟新增放射检查类医疗服务价格项目  '!$B$4:$J$96,9,0)</f>
        <v>17</v>
      </c>
      <c r="O11" s="2">
        <f t="shared" si="0"/>
        <v>13.6</v>
      </c>
      <c r="P11" s="2">
        <f t="shared" si="1"/>
        <v>1</v>
      </c>
    </row>
    <row r="12" s="2" customFormat="1" ht="81" spans="1:16">
      <c r="A12" s="13"/>
      <c r="B12" s="13" t="s">
        <v>41</v>
      </c>
      <c r="C12" s="14" t="s">
        <v>42</v>
      </c>
      <c r="D12" s="14" t="s">
        <v>37</v>
      </c>
      <c r="E12" s="14" t="s">
        <v>15</v>
      </c>
      <c r="F12" s="15" t="s">
        <v>38</v>
      </c>
      <c r="G12" s="17"/>
      <c r="H12" s="16"/>
      <c r="I12" s="14"/>
      <c r="J12" s="23">
        <v>13.6</v>
      </c>
      <c r="K12" s="24">
        <v>12.24</v>
      </c>
      <c r="L12" s="23">
        <v>11</v>
      </c>
      <c r="M12" s="2">
        <f>VLOOKUP(B12,[1]新增放射检查类医疗服务价格项目成本审核表!$B$5:$M$97,12,0)</f>
        <v>13.6</v>
      </c>
      <c r="N12" s="2">
        <f>VLOOKUP(B12,'[2]拟新增放射检查类医疗服务价格项目  '!$B$4:$J$96,9,0)</f>
        <v>17</v>
      </c>
      <c r="O12" s="2">
        <f t="shared" si="0"/>
        <v>13.6</v>
      </c>
      <c r="P12" s="2">
        <f t="shared" si="1"/>
        <v>1</v>
      </c>
    </row>
    <row r="13" s="2" customFormat="1" ht="81" spans="1:16">
      <c r="A13" s="13">
        <v>3</v>
      </c>
      <c r="B13" s="13" t="s">
        <v>43</v>
      </c>
      <c r="C13" s="14" t="s">
        <v>44</v>
      </c>
      <c r="D13" s="14" t="s">
        <v>45</v>
      </c>
      <c r="E13" s="14" t="s">
        <v>15</v>
      </c>
      <c r="F13" s="15" t="s">
        <v>46</v>
      </c>
      <c r="G13" s="17"/>
      <c r="H13" s="16" t="s">
        <v>39</v>
      </c>
      <c r="I13" s="14"/>
      <c r="J13" s="23">
        <v>65.6</v>
      </c>
      <c r="K13" s="23">
        <v>59.04</v>
      </c>
      <c r="L13" s="24">
        <v>53.136</v>
      </c>
      <c r="M13" s="2">
        <f>VLOOKUP(B13,[1]新增放射检查类医疗服务价格项目成本审核表!$B$5:$M$97,12,0)</f>
        <v>65.6</v>
      </c>
      <c r="N13" s="2">
        <f>VLOOKUP(B13,'[2]拟新增放射检查类医疗服务价格项目  '!$B$4:$J$96,9,0)</f>
        <v>82</v>
      </c>
      <c r="O13" s="2">
        <f t="shared" si="0"/>
        <v>65.6</v>
      </c>
      <c r="P13" s="2">
        <f t="shared" si="1"/>
        <v>1</v>
      </c>
    </row>
    <row r="14" s="2" customFormat="1" ht="81" spans="1:16">
      <c r="A14" s="13"/>
      <c r="B14" s="13" t="s">
        <v>47</v>
      </c>
      <c r="C14" s="14" t="s">
        <v>48</v>
      </c>
      <c r="D14" s="14" t="s">
        <v>45</v>
      </c>
      <c r="E14" s="14" t="s">
        <v>15</v>
      </c>
      <c r="F14" s="15" t="s">
        <v>46</v>
      </c>
      <c r="G14" s="17"/>
      <c r="H14" s="16"/>
      <c r="I14" s="14"/>
      <c r="J14" s="23">
        <v>65.6</v>
      </c>
      <c r="K14" s="23">
        <v>59.04</v>
      </c>
      <c r="L14" s="24">
        <v>53.136</v>
      </c>
      <c r="M14" s="2">
        <f>VLOOKUP(B14,[1]新增放射检查类医疗服务价格项目成本审核表!$B$5:$M$97,12,0)</f>
        <v>65.6</v>
      </c>
      <c r="N14" s="2">
        <f>VLOOKUP(B14,'[2]拟新增放射检查类医疗服务价格项目  '!$B$4:$J$96,9,0)</f>
        <v>82</v>
      </c>
      <c r="O14" s="2">
        <f t="shared" si="0"/>
        <v>65.6</v>
      </c>
      <c r="P14" s="2">
        <f t="shared" si="1"/>
        <v>1</v>
      </c>
    </row>
    <row r="15" s="2" customFormat="1" ht="81" spans="1:16">
      <c r="A15" s="13">
        <v>4</v>
      </c>
      <c r="B15" s="13" t="s">
        <v>49</v>
      </c>
      <c r="C15" s="14" t="s">
        <v>50</v>
      </c>
      <c r="D15" s="14" t="s">
        <v>51</v>
      </c>
      <c r="E15" s="14" t="s">
        <v>52</v>
      </c>
      <c r="F15" s="15" t="s">
        <v>23</v>
      </c>
      <c r="G15" s="14" t="s">
        <v>53</v>
      </c>
      <c r="H15" s="16" t="s">
        <v>54</v>
      </c>
      <c r="I15" s="14"/>
      <c r="J15" s="23">
        <v>96</v>
      </c>
      <c r="K15" s="24">
        <v>88</v>
      </c>
      <c r="L15" s="24">
        <v>88</v>
      </c>
      <c r="M15" s="2">
        <f>VLOOKUP(B15,[1]新增放射检查类医疗服务价格项目成本审核表!$B$5:$M$97,12,0)</f>
        <v>96</v>
      </c>
      <c r="N15" s="2">
        <f>VLOOKUP(B15,'[2]拟新增放射检查类医疗服务价格项目  '!$B$4:$J$96,9,0)</f>
        <v>120</v>
      </c>
      <c r="O15" s="2">
        <f t="shared" si="0"/>
        <v>96</v>
      </c>
      <c r="P15" s="2">
        <f t="shared" si="1"/>
        <v>1</v>
      </c>
    </row>
    <row r="16" s="2" customFormat="1" ht="67.5" spans="1:16">
      <c r="A16" s="13"/>
      <c r="B16" s="13" t="s">
        <v>55</v>
      </c>
      <c r="C16" s="14" t="s">
        <v>56</v>
      </c>
      <c r="D16" s="14" t="s">
        <v>51</v>
      </c>
      <c r="E16" s="14"/>
      <c r="F16" s="15" t="s">
        <v>23</v>
      </c>
      <c r="G16" s="14"/>
      <c r="H16" s="16"/>
      <c r="I16" s="14"/>
      <c r="J16" s="23">
        <v>52.8</v>
      </c>
      <c r="K16" s="24">
        <v>47.52</v>
      </c>
      <c r="L16" s="24">
        <v>42.768</v>
      </c>
      <c r="M16" s="2">
        <f>VLOOKUP(B16,[1]新增放射检查类医疗服务价格项目成本审核表!$B$5:$M$97,12,0)</f>
        <v>52.8</v>
      </c>
      <c r="N16" s="2">
        <f>VLOOKUP(B16,'[2]拟新增放射检查类医疗服务价格项目  '!$B$4:$J$96,9,0)</f>
        <v>66</v>
      </c>
      <c r="O16" s="2">
        <f t="shared" si="0"/>
        <v>52.8</v>
      </c>
      <c r="P16" s="2">
        <f t="shared" si="1"/>
        <v>1</v>
      </c>
    </row>
    <row r="17" s="2" customFormat="1" ht="81" spans="1:16">
      <c r="A17" s="13"/>
      <c r="B17" s="13" t="s">
        <v>57</v>
      </c>
      <c r="C17" s="14" t="s">
        <v>58</v>
      </c>
      <c r="D17" s="14" t="s">
        <v>51</v>
      </c>
      <c r="E17" s="14" t="s">
        <v>52</v>
      </c>
      <c r="F17" s="15" t="s">
        <v>23</v>
      </c>
      <c r="G17" s="14"/>
      <c r="H17" s="16"/>
      <c r="I17" s="14"/>
      <c r="J17" s="23">
        <v>96</v>
      </c>
      <c r="K17" s="24">
        <v>86.4</v>
      </c>
      <c r="L17" s="24">
        <v>77.76</v>
      </c>
      <c r="M17" s="2">
        <f>VLOOKUP(B17,[1]新增放射检查类医疗服务价格项目成本审核表!$B$5:$M$97,12,0)</f>
        <v>96</v>
      </c>
      <c r="N17" s="2">
        <f>VLOOKUP(B17,'[2]拟新增放射检查类医疗服务价格项目  '!$B$4:$J$96,9,0)</f>
        <v>120</v>
      </c>
      <c r="O17" s="2">
        <f t="shared" si="0"/>
        <v>96</v>
      </c>
      <c r="P17" s="2">
        <f t="shared" si="1"/>
        <v>1</v>
      </c>
    </row>
    <row r="18" s="2" customFormat="1" ht="81" spans="1:16">
      <c r="A18" s="13"/>
      <c r="B18" s="13" t="s">
        <v>59</v>
      </c>
      <c r="C18" s="14" t="s">
        <v>60</v>
      </c>
      <c r="D18" s="14" t="s">
        <v>51</v>
      </c>
      <c r="E18" s="14" t="s">
        <v>52</v>
      </c>
      <c r="F18" s="15" t="s">
        <v>23</v>
      </c>
      <c r="G18" s="14"/>
      <c r="H18" s="16"/>
      <c r="I18" s="14"/>
      <c r="J18" s="23">
        <v>96</v>
      </c>
      <c r="K18" s="24">
        <v>86.4</v>
      </c>
      <c r="L18" s="24">
        <v>77.76</v>
      </c>
      <c r="M18" s="2">
        <f>VLOOKUP(B18,[1]新增放射检查类医疗服务价格项目成本审核表!$B$5:$M$97,12,0)</f>
        <v>96</v>
      </c>
      <c r="N18" s="2">
        <f>VLOOKUP(B18,'[2]拟新增放射检查类医疗服务价格项目  '!$B$4:$J$96,9,0)</f>
        <v>120</v>
      </c>
      <c r="O18" s="2">
        <f t="shared" si="0"/>
        <v>96</v>
      </c>
      <c r="P18" s="2">
        <f t="shared" si="1"/>
        <v>1</v>
      </c>
    </row>
    <row r="19" s="2" customFormat="1" ht="81" spans="1:17">
      <c r="A19" s="13"/>
      <c r="B19" s="13" t="s">
        <v>61</v>
      </c>
      <c r="C19" s="18" t="s">
        <v>62</v>
      </c>
      <c r="D19" s="14" t="s">
        <v>51</v>
      </c>
      <c r="E19" s="14" t="s">
        <v>52</v>
      </c>
      <c r="F19" s="15" t="s">
        <v>23</v>
      </c>
      <c r="G19" s="14"/>
      <c r="H19" s="16"/>
      <c r="I19" s="14"/>
      <c r="J19" s="23">
        <v>96</v>
      </c>
      <c r="K19" s="24">
        <v>86.4</v>
      </c>
      <c r="L19" s="24">
        <v>77.76</v>
      </c>
      <c r="M19" s="2">
        <f>VLOOKUP(B19,[1]新增放射检查类医疗服务价格项目成本审核表!$B$5:$M$97,12,0)</f>
        <v>96</v>
      </c>
      <c r="N19" s="2">
        <f>VLOOKUP(B19,'[2]拟新增放射检查类医疗服务价格项目  '!$B$4:$J$96,9,0)</f>
        <v>120</v>
      </c>
      <c r="O19" s="2">
        <f t="shared" si="0"/>
        <v>96</v>
      </c>
      <c r="P19" s="2">
        <f t="shared" si="1"/>
        <v>1</v>
      </c>
      <c r="Q19" s="2" t="s">
        <v>340</v>
      </c>
    </row>
    <row r="20" s="2" customFormat="1" ht="81" spans="1:16">
      <c r="A20" s="13">
        <v>5</v>
      </c>
      <c r="B20" s="13" t="s">
        <v>63</v>
      </c>
      <c r="C20" s="14" t="s">
        <v>64</v>
      </c>
      <c r="D20" s="14" t="s">
        <v>65</v>
      </c>
      <c r="E20" s="14" t="s">
        <v>66</v>
      </c>
      <c r="F20" s="15" t="s">
        <v>38</v>
      </c>
      <c r="G20" s="14" t="s">
        <v>67</v>
      </c>
      <c r="H20" s="16" t="s">
        <v>68</v>
      </c>
      <c r="I20" s="14" t="s">
        <v>69</v>
      </c>
      <c r="J20" s="23">
        <v>168</v>
      </c>
      <c r="K20" s="24">
        <v>151.2</v>
      </c>
      <c r="L20" s="24">
        <v>136.08</v>
      </c>
      <c r="M20" s="2">
        <f>VLOOKUP(B20,[1]新增放射检查类医疗服务价格项目成本审核表!$B$5:$M$97,12,0)</f>
        <v>168</v>
      </c>
      <c r="N20" s="2">
        <f>VLOOKUP(B20,'[2]拟新增放射检查类医疗服务价格项目  '!$B$4:$J$96,9,0)</f>
        <v>210</v>
      </c>
      <c r="O20" s="2">
        <f t="shared" si="0"/>
        <v>168</v>
      </c>
      <c r="P20" s="2">
        <f t="shared" si="1"/>
        <v>1</v>
      </c>
    </row>
    <row r="21" s="2" customFormat="1" ht="40.5" spans="1:16">
      <c r="A21" s="13"/>
      <c r="B21" s="13" t="s">
        <v>70</v>
      </c>
      <c r="C21" s="14" t="s">
        <v>71</v>
      </c>
      <c r="D21" s="14" t="s">
        <v>72</v>
      </c>
      <c r="E21" s="14"/>
      <c r="F21" s="15" t="s">
        <v>23</v>
      </c>
      <c r="G21" s="14"/>
      <c r="H21" s="16"/>
      <c r="I21" s="14" t="s">
        <v>73</v>
      </c>
      <c r="J21" s="23">
        <v>44</v>
      </c>
      <c r="K21" s="24">
        <v>39.6</v>
      </c>
      <c r="L21" s="24">
        <v>35.64</v>
      </c>
      <c r="M21" s="2">
        <f>VLOOKUP(B21,[1]新增放射检查类医疗服务价格项目成本审核表!$B$5:$M$97,12,0)</f>
        <v>44</v>
      </c>
      <c r="N21" s="2">
        <f>VLOOKUP(B21,'[2]拟新增放射检查类医疗服务价格项目  '!$B$4:$J$96,9,0)</f>
        <v>55</v>
      </c>
      <c r="O21" s="2">
        <f t="shared" si="0"/>
        <v>44</v>
      </c>
      <c r="P21" s="2">
        <f t="shared" si="1"/>
        <v>1</v>
      </c>
    </row>
    <row r="22" s="2" customFormat="1" ht="40.5" spans="1:16">
      <c r="A22" s="13"/>
      <c r="B22" s="13" t="s">
        <v>74</v>
      </c>
      <c r="C22" s="14" t="s">
        <v>75</v>
      </c>
      <c r="D22" s="14" t="s">
        <v>76</v>
      </c>
      <c r="E22" s="14"/>
      <c r="F22" s="15" t="s">
        <v>23</v>
      </c>
      <c r="G22" s="14"/>
      <c r="H22" s="16"/>
      <c r="I22" s="14" t="s">
        <v>73</v>
      </c>
      <c r="J22" s="23">
        <v>40</v>
      </c>
      <c r="K22" s="23">
        <v>36</v>
      </c>
      <c r="L22" s="24">
        <v>32.4</v>
      </c>
      <c r="M22" s="2">
        <f>VLOOKUP(B22,[1]新增放射检查类医疗服务价格项目成本审核表!$B$5:$M$97,12,0)</f>
        <v>40</v>
      </c>
      <c r="N22" s="2">
        <f>VLOOKUP(B22,'[2]拟新增放射检查类医疗服务价格项目  '!$B$4:$J$96,9,0)</f>
        <v>50</v>
      </c>
      <c r="O22" s="2">
        <f t="shared" si="0"/>
        <v>40</v>
      </c>
      <c r="P22" s="2">
        <f t="shared" si="1"/>
        <v>1</v>
      </c>
    </row>
    <row r="23" s="2" customFormat="1" ht="40.5" spans="1:16">
      <c r="A23" s="13"/>
      <c r="B23" s="13" t="s">
        <v>77</v>
      </c>
      <c r="C23" s="14" t="s">
        <v>78</v>
      </c>
      <c r="D23" s="14" t="s">
        <v>79</v>
      </c>
      <c r="E23" s="14"/>
      <c r="F23" s="15" t="s">
        <v>23</v>
      </c>
      <c r="G23" s="14"/>
      <c r="H23" s="16"/>
      <c r="I23" s="14"/>
      <c r="J23" s="23">
        <v>32</v>
      </c>
      <c r="K23" s="24">
        <v>28.8</v>
      </c>
      <c r="L23" s="24">
        <v>25.92</v>
      </c>
      <c r="M23" s="2">
        <f>VLOOKUP(B23,[1]新增放射检查类医疗服务价格项目成本审核表!$B$5:$M$97,12,0)</f>
        <v>32</v>
      </c>
      <c r="N23" s="2">
        <f>VLOOKUP(B23,'[2]拟新增放射检查类医疗服务价格项目  '!$B$4:$J$96,9,0)</f>
        <v>40</v>
      </c>
      <c r="O23" s="2">
        <f t="shared" si="0"/>
        <v>32</v>
      </c>
      <c r="P23" s="2">
        <f t="shared" si="1"/>
        <v>1</v>
      </c>
    </row>
    <row r="24" s="2" customFormat="1" ht="81" spans="1:16">
      <c r="A24" s="13"/>
      <c r="B24" s="13" t="s">
        <v>80</v>
      </c>
      <c r="C24" s="14" t="s">
        <v>81</v>
      </c>
      <c r="D24" s="14" t="s">
        <v>65</v>
      </c>
      <c r="E24" s="14" t="s">
        <v>66</v>
      </c>
      <c r="F24" s="15" t="s">
        <v>38</v>
      </c>
      <c r="G24" s="14"/>
      <c r="H24" s="16"/>
      <c r="I24" s="14"/>
      <c r="J24" s="23">
        <v>168</v>
      </c>
      <c r="K24" s="24">
        <v>151.2</v>
      </c>
      <c r="L24" s="24">
        <v>136.08</v>
      </c>
      <c r="M24" s="2">
        <f>VLOOKUP(B24,[1]新增放射检查类医疗服务价格项目成本审核表!$B$5:$M$97,12,0)</f>
        <v>168</v>
      </c>
      <c r="N24" s="2">
        <f>VLOOKUP(B24,'[2]拟新增放射检查类医疗服务价格项目  '!$B$4:$J$96,9,0)</f>
        <v>210</v>
      </c>
      <c r="O24" s="2">
        <f t="shared" si="0"/>
        <v>168</v>
      </c>
      <c r="P24" s="2">
        <f t="shared" si="1"/>
        <v>1</v>
      </c>
    </row>
    <row r="25" s="2" customFormat="1" ht="81" spans="1:16">
      <c r="A25" s="13"/>
      <c r="B25" s="13" t="s">
        <v>82</v>
      </c>
      <c r="C25" s="14" t="s">
        <v>83</v>
      </c>
      <c r="D25" s="14" t="s">
        <v>84</v>
      </c>
      <c r="E25" s="14" t="s">
        <v>66</v>
      </c>
      <c r="F25" s="15" t="s">
        <v>23</v>
      </c>
      <c r="G25" s="14"/>
      <c r="H25" s="16"/>
      <c r="I25" s="14"/>
      <c r="J25" s="23">
        <v>168</v>
      </c>
      <c r="K25" s="24">
        <v>151.2</v>
      </c>
      <c r="L25" s="24">
        <v>136.08</v>
      </c>
      <c r="M25" s="2">
        <f>VLOOKUP(B25,[1]新增放射检查类医疗服务价格项目成本审核表!$B$5:$M$97,12,0)</f>
        <v>168</v>
      </c>
      <c r="N25" s="2">
        <f>VLOOKUP(B25,'[2]拟新增放射检查类医疗服务价格项目  '!$B$4:$J$96,9,0)</f>
        <v>210</v>
      </c>
      <c r="O25" s="2">
        <f t="shared" si="0"/>
        <v>168</v>
      </c>
      <c r="P25" s="2">
        <f t="shared" si="1"/>
        <v>1</v>
      </c>
    </row>
    <row r="26" s="2" customFormat="1" ht="81" spans="1:16">
      <c r="A26" s="13">
        <v>6</v>
      </c>
      <c r="B26" s="13" t="s">
        <v>85</v>
      </c>
      <c r="C26" s="14" t="s">
        <v>86</v>
      </c>
      <c r="D26" s="14" t="s">
        <v>87</v>
      </c>
      <c r="E26" s="14" t="s">
        <v>88</v>
      </c>
      <c r="F26" s="15" t="s">
        <v>38</v>
      </c>
      <c r="G26" s="14" t="s">
        <v>89</v>
      </c>
      <c r="H26" s="16" t="s">
        <v>90</v>
      </c>
      <c r="I26" s="14" t="s">
        <v>91</v>
      </c>
      <c r="J26" s="23">
        <v>228.8</v>
      </c>
      <c r="K26" s="24">
        <v>205.92</v>
      </c>
      <c r="L26" s="24">
        <v>185.328</v>
      </c>
      <c r="M26" s="2">
        <f>VLOOKUP(B26,[1]新增放射检查类医疗服务价格项目成本审核表!$B$5:$M$97,12,0)</f>
        <v>228.8</v>
      </c>
      <c r="N26" s="2">
        <f>VLOOKUP(B26,'[2]拟新增放射检查类医疗服务价格项目  '!$B$4:$J$96,9,0)</f>
        <v>286</v>
      </c>
      <c r="O26" s="2">
        <f t="shared" si="0"/>
        <v>228.8</v>
      </c>
      <c r="P26" s="2">
        <f t="shared" si="1"/>
        <v>1</v>
      </c>
    </row>
    <row r="27" s="2" customFormat="1" ht="58" customHeight="1" spans="1:16">
      <c r="A27" s="13"/>
      <c r="B27" s="13" t="s">
        <v>92</v>
      </c>
      <c r="C27" s="14" t="s">
        <v>93</v>
      </c>
      <c r="D27" s="14" t="s">
        <v>94</v>
      </c>
      <c r="E27" s="14"/>
      <c r="F27" s="15" t="s">
        <v>23</v>
      </c>
      <c r="G27" s="14"/>
      <c r="H27" s="16"/>
      <c r="I27" s="14" t="s">
        <v>73</v>
      </c>
      <c r="J27" s="23">
        <v>44</v>
      </c>
      <c r="K27" s="24">
        <v>39.6</v>
      </c>
      <c r="L27" s="24">
        <v>35.64</v>
      </c>
      <c r="M27" s="2">
        <f>VLOOKUP(B27,[1]新增放射检查类医疗服务价格项目成本审核表!$B$5:$M$97,12,0)</f>
        <v>44</v>
      </c>
      <c r="N27" s="2">
        <f>VLOOKUP(B27,'[2]拟新增放射检查类医疗服务价格项目  '!$B$4:$J$96,9,0)</f>
        <v>55</v>
      </c>
      <c r="O27" s="2">
        <f t="shared" si="0"/>
        <v>44</v>
      </c>
      <c r="P27" s="2">
        <f t="shared" si="1"/>
        <v>1</v>
      </c>
    </row>
    <row r="28" s="2" customFormat="1" ht="40.5" spans="1:16">
      <c r="A28" s="13"/>
      <c r="B28" s="13" t="s">
        <v>95</v>
      </c>
      <c r="C28" s="14" t="s">
        <v>96</v>
      </c>
      <c r="D28" s="14" t="s">
        <v>97</v>
      </c>
      <c r="E28" s="14"/>
      <c r="F28" s="15" t="s">
        <v>23</v>
      </c>
      <c r="G28" s="14"/>
      <c r="H28" s="16"/>
      <c r="I28" s="14" t="s">
        <v>73</v>
      </c>
      <c r="J28" s="23">
        <v>44</v>
      </c>
      <c r="K28" s="24">
        <v>39.6</v>
      </c>
      <c r="L28" s="24">
        <v>35.64</v>
      </c>
      <c r="M28" s="2">
        <f>VLOOKUP(B28,[1]新增放射检查类医疗服务价格项目成本审核表!$B$5:$M$97,12,0)</f>
        <v>44</v>
      </c>
      <c r="N28" s="2">
        <f>VLOOKUP(B28,'[2]拟新增放射检查类医疗服务价格项目  '!$B$4:$J$96,9,0)</f>
        <v>55</v>
      </c>
      <c r="O28" s="2">
        <f t="shared" si="0"/>
        <v>44</v>
      </c>
      <c r="P28" s="2">
        <f t="shared" si="1"/>
        <v>1</v>
      </c>
    </row>
    <row r="29" s="2" customFormat="1" ht="81" spans="1:16">
      <c r="A29" s="13"/>
      <c r="B29" s="13" t="s">
        <v>98</v>
      </c>
      <c r="C29" s="14" t="s">
        <v>99</v>
      </c>
      <c r="D29" s="14" t="s">
        <v>87</v>
      </c>
      <c r="E29" s="14" t="s">
        <v>88</v>
      </c>
      <c r="F29" s="15" t="s">
        <v>38</v>
      </c>
      <c r="G29" s="14"/>
      <c r="H29" s="16"/>
      <c r="I29" s="14"/>
      <c r="J29" s="23">
        <v>228.8</v>
      </c>
      <c r="K29" s="24">
        <v>205.92</v>
      </c>
      <c r="L29" s="24">
        <v>185.328</v>
      </c>
      <c r="M29" s="2">
        <f>VLOOKUP(B29,[1]新增放射检查类医疗服务价格项目成本审核表!$B$5:$M$97,12,0)</f>
        <v>228.8</v>
      </c>
      <c r="N29" s="2">
        <f>VLOOKUP(B29,'[2]拟新增放射检查类医疗服务价格项目  '!$B$4:$J$96,9,0)</f>
        <v>286</v>
      </c>
      <c r="O29" s="2">
        <f t="shared" si="0"/>
        <v>228.8</v>
      </c>
      <c r="P29" s="2">
        <f t="shared" si="1"/>
        <v>1</v>
      </c>
    </row>
    <row r="30" s="2" customFormat="1" ht="81" spans="1:16">
      <c r="A30" s="13"/>
      <c r="B30" s="13" t="s">
        <v>100</v>
      </c>
      <c r="C30" s="19" t="s">
        <v>101</v>
      </c>
      <c r="D30" s="14" t="s">
        <v>102</v>
      </c>
      <c r="E30" s="14" t="s">
        <v>88</v>
      </c>
      <c r="F30" s="15" t="s">
        <v>38</v>
      </c>
      <c r="G30" s="14"/>
      <c r="H30" s="16"/>
      <c r="I30" s="14"/>
      <c r="J30" s="23">
        <v>228.8</v>
      </c>
      <c r="K30" s="24">
        <v>205.92</v>
      </c>
      <c r="L30" s="24">
        <v>185.328</v>
      </c>
      <c r="M30" s="2">
        <f>VLOOKUP(B30,[1]新增放射检查类医疗服务价格项目成本审核表!$B$5:$M$97,12,0)</f>
        <v>228.8</v>
      </c>
      <c r="N30" s="2">
        <f>VLOOKUP(B30,'[2]拟新增放射检查类医疗服务价格项目  '!$B$4:$J$96,9,0)</f>
        <v>286</v>
      </c>
      <c r="O30" s="2">
        <f t="shared" si="0"/>
        <v>228.8</v>
      </c>
      <c r="P30" s="2">
        <f t="shared" si="1"/>
        <v>1</v>
      </c>
    </row>
    <row r="31" s="2" customFormat="1" ht="81" spans="1:16">
      <c r="A31" s="13">
        <v>7</v>
      </c>
      <c r="B31" s="13" t="s">
        <v>103</v>
      </c>
      <c r="C31" s="14" t="s">
        <v>104</v>
      </c>
      <c r="D31" s="14" t="s">
        <v>105</v>
      </c>
      <c r="E31" s="14" t="s">
        <v>88</v>
      </c>
      <c r="F31" s="15" t="s">
        <v>106</v>
      </c>
      <c r="G31" s="14" t="s">
        <v>107</v>
      </c>
      <c r="H31" s="16" t="s">
        <v>39</v>
      </c>
      <c r="I31" s="16" t="s">
        <v>108</v>
      </c>
      <c r="J31" s="23">
        <v>457.6</v>
      </c>
      <c r="K31" s="24">
        <v>411.84</v>
      </c>
      <c r="L31" s="24">
        <v>370.656</v>
      </c>
      <c r="M31" s="2">
        <f>VLOOKUP(B31,[1]新增放射检查类医疗服务价格项目成本审核表!$B$5:$M$97,12,0)</f>
        <v>457.6</v>
      </c>
      <c r="N31" s="2">
        <f>VLOOKUP(B31,'[2]拟新增放射检查类医疗服务价格项目  '!$B$4:$J$96,9,0)</f>
        <v>572</v>
      </c>
      <c r="O31" s="2">
        <f t="shared" si="0"/>
        <v>457.6</v>
      </c>
      <c r="P31" s="2">
        <f t="shared" si="1"/>
        <v>1</v>
      </c>
    </row>
    <row r="32" s="2" customFormat="1" ht="27" spans="1:16">
      <c r="A32" s="13"/>
      <c r="B32" s="13" t="s">
        <v>109</v>
      </c>
      <c r="C32" s="19" t="s">
        <v>110</v>
      </c>
      <c r="D32" s="14" t="s">
        <v>111</v>
      </c>
      <c r="E32" s="14"/>
      <c r="F32" s="15" t="s">
        <v>23</v>
      </c>
      <c r="G32" s="14"/>
      <c r="H32" s="16"/>
      <c r="I32" s="26"/>
      <c r="J32" s="23">
        <v>44</v>
      </c>
      <c r="K32" s="24">
        <v>39.6</v>
      </c>
      <c r="L32" s="24">
        <v>35.64</v>
      </c>
      <c r="M32" s="2">
        <f>VLOOKUP(B32,[1]新增放射检查类医疗服务价格项目成本审核表!$B$5:$M$97,12,0)</f>
        <v>44</v>
      </c>
      <c r="N32" s="2">
        <f>VLOOKUP(B32,'[2]拟新增放射检查类医疗服务价格项目  '!$B$4:$J$96,9,0)</f>
        <v>55</v>
      </c>
      <c r="O32" s="2">
        <f t="shared" si="0"/>
        <v>44</v>
      </c>
      <c r="P32" s="2">
        <f t="shared" si="1"/>
        <v>1</v>
      </c>
    </row>
    <row r="33" s="2" customFormat="1" ht="81" spans="1:16">
      <c r="A33" s="13"/>
      <c r="B33" s="13" t="s">
        <v>112</v>
      </c>
      <c r="C33" s="19" t="s">
        <v>113</v>
      </c>
      <c r="D33" s="14" t="s">
        <v>105</v>
      </c>
      <c r="E33" s="14" t="s">
        <v>88</v>
      </c>
      <c r="F33" s="15" t="s">
        <v>106</v>
      </c>
      <c r="G33" s="14"/>
      <c r="H33" s="16"/>
      <c r="I33" s="14"/>
      <c r="J33" s="23">
        <v>457.6</v>
      </c>
      <c r="K33" s="24">
        <v>411.84</v>
      </c>
      <c r="L33" s="24">
        <v>370.656</v>
      </c>
      <c r="M33" s="2">
        <f>VLOOKUP(B33,[1]新增放射检查类医疗服务价格项目成本审核表!$B$5:$M$97,12,0)</f>
        <v>457.6</v>
      </c>
      <c r="N33" s="2">
        <f>VLOOKUP(B33,'[2]拟新增放射检查类医疗服务价格项目  '!$B$4:$J$96,9,0)</f>
        <v>572</v>
      </c>
      <c r="O33" s="2">
        <f t="shared" si="0"/>
        <v>457.6</v>
      </c>
      <c r="P33" s="2">
        <f t="shared" si="1"/>
        <v>1</v>
      </c>
    </row>
    <row r="34" s="2" customFormat="1" ht="81" spans="1:16">
      <c r="A34" s="13">
        <v>8</v>
      </c>
      <c r="B34" s="13" t="s">
        <v>114</v>
      </c>
      <c r="C34" s="14" t="s">
        <v>115</v>
      </c>
      <c r="D34" s="14" t="s">
        <v>116</v>
      </c>
      <c r="E34" s="14" t="s">
        <v>117</v>
      </c>
      <c r="F34" s="15" t="s">
        <v>118</v>
      </c>
      <c r="G34" s="14" t="s">
        <v>119</v>
      </c>
      <c r="H34" s="16" t="s">
        <v>39</v>
      </c>
      <c r="I34" s="26"/>
      <c r="J34" s="23">
        <v>400</v>
      </c>
      <c r="K34" s="23">
        <v>360</v>
      </c>
      <c r="L34" s="23">
        <v>324</v>
      </c>
      <c r="M34" s="2">
        <f>VLOOKUP(B34,[1]新增放射检查类医疗服务价格项目成本审核表!$B$5:$M$97,12,0)</f>
        <v>400</v>
      </c>
      <c r="N34" s="2">
        <f>VLOOKUP(B34,'[2]拟新增放射检查类医疗服务价格项目  '!$B$4:$J$96,9,0)</f>
        <v>500</v>
      </c>
      <c r="O34" s="2">
        <f t="shared" si="0"/>
        <v>400</v>
      </c>
      <c r="P34" s="2">
        <f t="shared" si="1"/>
        <v>1</v>
      </c>
    </row>
    <row r="35" s="2" customFormat="1" ht="40.5" spans="1:17">
      <c r="A35" s="13"/>
      <c r="B35" s="13" t="s">
        <v>120</v>
      </c>
      <c r="C35" s="20" t="s">
        <v>121</v>
      </c>
      <c r="D35" s="14" t="s">
        <v>122</v>
      </c>
      <c r="E35" s="14"/>
      <c r="F35" s="15" t="s">
        <v>23</v>
      </c>
      <c r="G35" s="14"/>
      <c r="H35" s="16"/>
      <c r="I35" s="16"/>
      <c r="J35" s="23">
        <v>13</v>
      </c>
      <c r="K35" s="24">
        <v>13</v>
      </c>
      <c r="L35" s="24">
        <v>13</v>
      </c>
      <c r="M35" s="2">
        <f>VLOOKUP(B35,[1]新增放射检查类医疗服务价格项目成本审核表!$B$5:$M$97,12,0)</f>
        <v>12</v>
      </c>
      <c r="N35" s="2">
        <f>VLOOKUP(B35,'[2]拟新增放射检查类医疗服务价格项目  '!$B$4:$J$96,9,0)</f>
        <v>20</v>
      </c>
      <c r="O35" s="2">
        <f t="shared" si="0"/>
        <v>16</v>
      </c>
      <c r="P35" s="2">
        <f t="shared" si="1"/>
        <v>0</v>
      </c>
      <c r="Q35" s="2" t="s">
        <v>341</v>
      </c>
    </row>
    <row r="36" s="2" customFormat="1" ht="81" spans="1:16">
      <c r="A36" s="13"/>
      <c r="B36" s="13" t="s">
        <v>123</v>
      </c>
      <c r="C36" s="19" t="s">
        <v>124</v>
      </c>
      <c r="D36" s="14" t="s">
        <v>116</v>
      </c>
      <c r="E36" s="14" t="s">
        <v>117</v>
      </c>
      <c r="F36" s="15" t="s">
        <v>118</v>
      </c>
      <c r="G36" s="14"/>
      <c r="H36" s="16"/>
      <c r="I36" s="16"/>
      <c r="J36" s="23">
        <v>400</v>
      </c>
      <c r="K36" s="23">
        <v>360</v>
      </c>
      <c r="L36" s="23">
        <v>324</v>
      </c>
      <c r="M36" s="2">
        <f>VLOOKUP(B36,[1]新增放射检查类医疗服务价格项目成本审核表!$B$5:$M$97,12,0)</f>
        <v>400</v>
      </c>
      <c r="N36" s="2">
        <f>VLOOKUP(B36,'[2]拟新增放射检查类医疗服务价格项目  '!$B$4:$J$96,9,0)</f>
        <v>500</v>
      </c>
      <c r="O36" s="2">
        <f t="shared" si="0"/>
        <v>400</v>
      </c>
      <c r="P36" s="2">
        <f t="shared" si="1"/>
        <v>1</v>
      </c>
    </row>
    <row r="37" s="2" customFormat="1" ht="100" customHeight="1" spans="1:16">
      <c r="A37" s="13">
        <v>9</v>
      </c>
      <c r="B37" s="13" t="s">
        <v>125</v>
      </c>
      <c r="C37" s="14" t="s">
        <v>126</v>
      </c>
      <c r="D37" s="14" t="s">
        <v>127</v>
      </c>
      <c r="E37" s="14" t="s">
        <v>66</v>
      </c>
      <c r="F37" s="13" t="s">
        <v>38</v>
      </c>
      <c r="G37" s="14" t="s">
        <v>128</v>
      </c>
      <c r="H37" s="16" t="s">
        <v>39</v>
      </c>
      <c r="I37" s="16" t="s">
        <v>129</v>
      </c>
      <c r="J37" s="23">
        <v>400</v>
      </c>
      <c r="K37" s="23">
        <v>360</v>
      </c>
      <c r="L37" s="23">
        <v>324</v>
      </c>
      <c r="M37" s="2">
        <f>VLOOKUP(B37,[1]新增放射检查类医疗服务价格项目成本审核表!$B$5:$M$97,12,0)</f>
        <v>400</v>
      </c>
      <c r="N37" s="2">
        <f>VLOOKUP(B37,'[2]拟新增放射检查类医疗服务价格项目  '!$B$4:$J$96,9,0)</f>
        <v>500</v>
      </c>
      <c r="O37" s="2">
        <f t="shared" si="0"/>
        <v>400</v>
      </c>
      <c r="P37" s="2">
        <f t="shared" si="1"/>
        <v>1</v>
      </c>
    </row>
    <row r="38" s="2" customFormat="1" ht="95" customHeight="1" spans="1:16">
      <c r="A38" s="13"/>
      <c r="B38" s="13" t="s">
        <v>130</v>
      </c>
      <c r="C38" s="19" t="s">
        <v>131</v>
      </c>
      <c r="D38" s="14" t="s">
        <v>132</v>
      </c>
      <c r="E38" s="14"/>
      <c r="F38" s="15" t="s">
        <v>133</v>
      </c>
      <c r="G38" s="14"/>
      <c r="H38" s="16"/>
      <c r="I38" s="16" t="s">
        <v>134</v>
      </c>
      <c r="J38" s="23">
        <v>48</v>
      </c>
      <c r="K38" s="24">
        <v>43.2</v>
      </c>
      <c r="L38" s="24">
        <v>38.88</v>
      </c>
      <c r="M38" s="2">
        <f>VLOOKUP(B38,[1]新增放射检查类医疗服务价格项目成本审核表!$B$5:$M$97,12,0)</f>
        <v>48</v>
      </c>
      <c r="N38" s="2">
        <f>VLOOKUP(B38,'[2]拟新增放射检查类医疗服务价格项目  '!$B$4:$J$96,9,0)</f>
        <v>60</v>
      </c>
      <c r="O38" s="2">
        <f t="shared" si="0"/>
        <v>48</v>
      </c>
      <c r="P38" s="2">
        <f t="shared" si="1"/>
        <v>1</v>
      </c>
    </row>
    <row r="39" s="2" customFormat="1" ht="54" customHeight="1" spans="1:16">
      <c r="A39" s="13"/>
      <c r="B39" s="13" t="s">
        <v>135</v>
      </c>
      <c r="C39" s="19" t="s">
        <v>136</v>
      </c>
      <c r="D39" s="14" t="s">
        <v>137</v>
      </c>
      <c r="E39" s="14"/>
      <c r="F39" s="13" t="s">
        <v>23</v>
      </c>
      <c r="G39" s="14"/>
      <c r="H39" s="16"/>
      <c r="I39" s="16" t="s">
        <v>138</v>
      </c>
      <c r="J39" s="23">
        <v>80</v>
      </c>
      <c r="K39" s="23">
        <v>72</v>
      </c>
      <c r="L39" s="24">
        <v>64.8</v>
      </c>
      <c r="M39" s="2">
        <f>VLOOKUP(B39,[1]新增放射检查类医疗服务价格项目成本审核表!$B$5:$M$97,12,0)</f>
        <v>80</v>
      </c>
      <c r="N39" s="2">
        <f>VLOOKUP(B39,'[2]拟新增放射检查类医疗服务价格项目  '!$B$4:$J$96,9,0)</f>
        <v>100</v>
      </c>
      <c r="O39" s="2">
        <f t="shared" si="0"/>
        <v>80</v>
      </c>
      <c r="P39" s="2">
        <f t="shared" si="1"/>
        <v>1</v>
      </c>
    </row>
    <row r="40" s="2" customFormat="1" ht="40.5" spans="1:16">
      <c r="A40" s="13"/>
      <c r="B40" s="13" t="s">
        <v>139</v>
      </c>
      <c r="C40" s="19" t="s">
        <v>140</v>
      </c>
      <c r="D40" s="14" t="s">
        <v>141</v>
      </c>
      <c r="E40" s="14"/>
      <c r="F40" s="13" t="s">
        <v>23</v>
      </c>
      <c r="G40" s="14"/>
      <c r="H40" s="16"/>
      <c r="I40" s="16"/>
      <c r="J40" s="23">
        <v>17.6</v>
      </c>
      <c r="K40" s="24">
        <v>15.84</v>
      </c>
      <c r="L40" s="24">
        <v>14.256</v>
      </c>
      <c r="M40" s="2">
        <f>VLOOKUP(B40,[1]新增放射检查类医疗服务价格项目成本审核表!$B$5:$M$97,12,0)</f>
        <v>17.6</v>
      </c>
      <c r="N40" s="2">
        <f>VLOOKUP(B40,'[2]拟新增放射检查类医疗服务价格项目  '!$B$4:$J$96,9,0)</f>
        <v>22</v>
      </c>
      <c r="O40" s="2">
        <f t="shared" si="0"/>
        <v>17.6</v>
      </c>
      <c r="P40" s="2">
        <f t="shared" si="1"/>
        <v>1</v>
      </c>
    </row>
    <row r="41" s="2" customFormat="1" ht="81" spans="1:16">
      <c r="A41" s="13"/>
      <c r="B41" s="13" t="s">
        <v>142</v>
      </c>
      <c r="C41" s="19" t="s">
        <v>143</v>
      </c>
      <c r="D41" s="14" t="s">
        <v>127</v>
      </c>
      <c r="E41" s="14" t="s">
        <v>66</v>
      </c>
      <c r="F41" s="13" t="s">
        <v>38</v>
      </c>
      <c r="G41" s="14"/>
      <c r="H41" s="16"/>
      <c r="I41" s="16"/>
      <c r="J41" s="23">
        <v>400</v>
      </c>
      <c r="K41" s="23">
        <v>360</v>
      </c>
      <c r="L41" s="23">
        <v>324</v>
      </c>
      <c r="M41" s="2">
        <f>VLOOKUP(B41,[1]新增放射检查类医疗服务价格项目成本审核表!$B$5:$M$97,12,0)</f>
        <v>400</v>
      </c>
      <c r="N41" s="2">
        <f>VLOOKUP(B41,'[2]拟新增放射检查类医疗服务价格项目  '!$B$4:$J$96,9,0)</f>
        <v>500</v>
      </c>
      <c r="O41" s="2">
        <f t="shared" si="0"/>
        <v>400</v>
      </c>
      <c r="P41" s="2">
        <f t="shared" si="1"/>
        <v>1</v>
      </c>
    </row>
    <row r="42" s="2" customFormat="1" ht="81" spans="1:16">
      <c r="A42" s="13">
        <v>10</v>
      </c>
      <c r="B42" s="13" t="s">
        <v>144</v>
      </c>
      <c r="C42" s="14" t="s">
        <v>145</v>
      </c>
      <c r="D42" s="14" t="s">
        <v>146</v>
      </c>
      <c r="E42" s="14" t="s">
        <v>147</v>
      </c>
      <c r="F42" s="15" t="s">
        <v>38</v>
      </c>
      <c r="G42" s="14" t="s">
        <v>148</v>
      </c>
      <c r="H42" s="16" t="s">
        <v>39</v>
      </c>
      <c r="I42" s="16" t="s">
        <v>91</v>
      </c>
      <c r="J42" s="23">
        <v>440</v>
      </c>
      <c r="K42" s="23">
        <v>396</v>
      </c>
      <c r="L42" s="24">
        <v>356.4</v>
      </c>
      <c r="M42" s="2">
        <f>VLOOKUP(B42,[1]新增放射检查类医疗服务价格项目成本审核表!$B$5:$M$97,12,0)</f>
        <v>440</v>
      </c>
      <c r="N42" s="2">
        <f>VLOOKUP(B42,'[2]拟新增放射检查类医疗服务价格项目  '!$B$4:$J$96,9,0)</f>
        <v>550</v>
      </c>
      <c r="O42" s="2">
        <f t="shared" si="0"/>
        <v>440</v>
      </c>
      <c r="P42" s="2">
        <f t="shared" si="1"/>
        <v>1</v>
      </c>
    </row>
    <row r="43" s="2" customFormat="1" ht="88" customHeight="1" spans="1:16">
      <c r="A43" s="13"/>
      <c r="B43" s="13" t="s">
        <v>149</v>
      </c>
      <c r="C43" s="19" t="s">
        <v>150</v>
      </c>
      <c r="D43" s="14" t="s">
        <v>151</v>
      </c>
      <c r="E43" s="14"/>
      <c r="F43" s="15" t="s">
        <v>133</v>
      </c>
      <c r="G43" s="14"/>
      <c r="H43" s="16"/>
      <c r="I43" s="16" t="s">
        <v>134</v>
      </c>
      <c r="J43" s="23">
        <v>48</v>
      </c>
      <c r="K43" s="24">
        <v>43.2</v>
      </c>
      <c r="L43" s="24">
        <v>38.88</v>
      </c>
      <c r="M43" s="2">
        <f>VLOOKUP(B43,[1]新增放射检查类医疗服务价格项目成本审核表!$B$5:$M$97,12,0)</f>
        <v>48</v>
      </c>
      <c r="N43" s="2">
        <f>VLOOKUP(B43,'[2]拟新增放射检查类医疗服务价格项目  '!$B$4:$J$96,9,0)</f>
        <v>60</v>
      </c>
      <c r="O43" s="2">
        <f t="shared" si="0"/>
        <v>48</v>
      </c>
      <c r="P43" s="2">
        <f t="shared" si="1"/>
        <v>1</v>
      </c>
    </row>
    <row r="44" s="2" customFormat="1" ht="40.5" spans="1:16">
      <c r="A44" s="13"/>
      <c r="B44" s="13" t="s">
        <v>152</v>
      </c>
      <c r="C44" s="19" t="s">
        <v>153</v>
      </c>
      <c r="D44" s="14" t="s">
        <v>154</v>
      </c>
      <c r="E44" s="14"/>
      <c r="F44" s="15" t="s">
        <v>23</v>
      </c>
      <c r="G44" s="14"/>
      <c r="H44" s="16"/>
      <c r="I44" s="16"/>
      <c r="J44" s="23">
        <v>80</v>
      </c>
      <c r="K44" s="23">
        <v>72</v>
      </c>
      <c r="L44" s="24">
        <v>64.8</v>
      </c>
      <c r="M44" s="2">
        <f>VLOOKUP(B44,[1]新增放射检查类医疗服务价格项目成本审核表!$B$5:$M$97,12,0)</f>
        <v>80</v>
      </c>
      <c r="N44" s="2">
        <f>VLOOKUP(B44,'[2]拟新增放射检查类医疗服务价格项目  '!$B$4:$J$96,9,0)</f>
        <v>100</v>
      </c>
      <c r="O44" s="2">
        <f t="shared" si="0"/>
        <v>80</v>
      </c>
      <c r="P44" s="2">
        <f t="shared" si="1"/>
        <v>1</v>
      </c>
    </row>
    <row r="45" s="2" customFormat="1" ht="40.5" spans="1:16">
      <c r="A45" s="13"/>
      <c r="B45" s="13" t="s">
        <v>155</v>
      </c>
      <c r="C45" s="19" t="s">
        <v>156</v>
      </c>
      <c r="D45" s="14" t="s">
        <v>157</v>
      </c>
      <c r="E45" s="14"/>
      <c r="F45" s="15" t="s">
        <v>23</v>
      </c>
      <c r="G45" s="14"/>
      <c r="H45" s="16"/>
      <c r="I45" s="16"/>
      <c r="J45" s="23">
        <v>17.6</v>
      </c>
      <c r="K45" s="24">
        <v>15.84</v>
      </c>
      <c r="L45" s="24">
        <v>14.256</v>
      </c>
      <c r="M45" s="2">
        <f>VLOOKUP(B45,[1]新增放射检查类医疗服务价格项目成本审核表!$B$5:$M$97,12,0)</f>
        <v>17.6</v>
      </c>
      <c r="N45" s="2">
        <f>VLOOKUP(B45,'[2]拟新增放射检查类医疗服务价格项目  '!$B$4:$J$96,9,0)</f>
        <v>22</v>
      </c>
      <c r="O45" s="2">
        <f t="shared" si="0"/>
        <v>17.6</v>
      </c>
      <c r="P45" s="2">
        <f t="shared" si="1"/>
        <v>1</v>
      </c>
    </row>
    <row r="46" s="2" customFormat="1" ht="81" spans="1:16">
      <c r="A46" s="13"/>
      <c r="B46" s="13" t="s">
        <v>158</v>
      </c>
      <c r="C46" s="19" t="s">
        <v>159</v>
      </c>
      <c r="D46" s="14" t="s">
        <v>146</v>
      </c>
      <c r="E46" s="14" t="s">
        <v>147</v>
      </c>
      <c r="F46" s="13" t="s">
        <v>38</v>
      </c>
      <c r="G46" s="14"/>
      <c r="H46" s="16"/>
      <c r="I46" s="16"/>
      <c r="J46" s="23">
        <v>440</v>
      </c>
      <c r="K46" s="23">
        <v>396</v>
      </c>
      <c r="L46" s="24">
        <v>356.4</v>
      </c>
      <c r="M46" s="2">
        <f>VLOOKUP(B46,[1]新增放射检查类医疗服务价格项目成本审核表!$B$5:$M$97,12,0)</f>
        <v>440</v>
      </c>
      <c r="N46" s="2">
        <f>VLOOKUP(B46,'[2]拟新增放射检查类医疗服务价格项目  '!$B$4:$J$96,9,0)</f>
        <v>550</v>
      </c>
      <c r="O46" s="2">
        <f t="shared" si="0"/>
        <v>440</v>
      </c>
      <c r="P46" s="2">
        <f t="shared" si="1"/>
        <v>1</v>
      </c>
    </row>
    <row r="47" s="2" customFormat="1" ht="81" spans="1:16">
      <c r="A47" s="13">
        <v>11</v>
      </c>
      <c r="B47" s="13" t="s">
        <v>160</v>
      </c>
      <c r="C47" s="14" t="s">
        <v>161</v>
      </c>
      <c r="D47" s="14" t="s">
        <v>162</v>
      </c>
      <c r="E47" s="14" t="s">
        <v>66</v>
      </c>
      <c r="F47" s="15" t="s">
        <v>106</v>
      </c>
      <c r="G47" s="14" t="s">
        <v>163</v>
      </c>
      <c r="H47" s="16" t="s">
        <v>39</v>
      </c>
      <c r="I47" s="16" t="s">
        <v>108</v>
      </c>
      <c r="J47" s="23">
        <v>432</v>
      </c>
      <c r="K47" s="24">
        <v>388.8</v>
      </c>
      <c r="L47" s="24">
        <v>349.92</v>
      </c>
      <c r="M47" s="2">
        <f>VLOOKUP(B47,[1]新增放射检查类医疗服务价格项目成本审核表!$B$5:$M$97,12,0)</f>
        <v>432</v>
      </c>
      <c r="N47" s="2">
        <f>VLOOKUP(B47,'[2]拟新增放射检查类医疗服务价格项目  '!$B$4:$J$96,9,0)</f>
        <v>540</v>
      </c>
      <c r="O47" s="2">
        <f t="shared" si="0"/>
        <v>432</v>
      </c>
      <c r="P47" s="2">
        <f t="shared" si="1"/>
        <v>1</v>
      </c>
    </row>
    <row r="48" s="2" customFormat="1" ht="40.5" spans="1:16">
      <c r="A48" s="13"/>
      <c r="B48" s="13" t="s">
        <v>164</v>
      </c>
      <c r="C48" s="19" t="s">
        <v>165</v>
      </c>
      <c r="D48" s="14" t="s">
        <v>166</v>
      </c>
      <c r="E48" s="14"/>
      <c r="F48" s="15" t="s">
        <v>106</v>
      </c>
      <c r="G48" s="14"/>
      <c r="H48" s="16"/>
      <c r="I48" s="16"/>
      <c r="J48" s="23">
        <v>44</v>
      </c>
      <c r="K48" s="24">
        <v>39.6</v>
      </c>
      <c r="L48" s="24">
        <v>35.64</v>
      </c>
      <c r="M48" s="2">
        <f>VLOOKUP(B48,[1]新增放射检查类医疗服务价格项目成本审核表!$B$5:$M$97,12,0)</f>
        <v>44</v>
      </c>
      <c r="N48" s="2">
        <f>VLOOKUP(B48,'[2]拟新增放射检查类医疗服务价格项目  '!$B$4:$J$96,9,0)</f>
        <v>55</v>
      </c>
      <c r="O48" s="2">
        <f t="shared" si="0"/>
        <v>44</v>
      </c>
      <c r="P48" s="2">
        <f t="shared" si="1"/>
        <v>1</v>
      </c>
    </row>
    <row r="49" s="2" customFormat="1" ht="27" spans="1:16">
      <c r="A49" s="13"/>
      <c r="B49" s="13" t="s">
        <v>167</v>
      </c>
      <c r="C49" s="19" t="s">
        <v>168</v>
      </c>
      <c r="D49" s="14" t="s">
        <v>169</v>
      </c>
      <c r="E49" s="14"/>
      <c r="F49" s="15" t="s">
        <v>23</v>
      </c>
      <c r="G49" s="14"/>
      <c r="H49" s="16"/>
      <c r="I49" s="16"/>
      <c r="J49" s="23">
        <v>17.6</v>
      </c>
      <c r="K49" s="24">
        <v>15.84</v>
      </c>
      <c r="L49" s="24">
        <v>14.256</v>
      </c>
      <c r="M49" s="2">
        <f>VLOOKUP(B49,[1]新增放射检查类医疗服务价格项目成本审核表!$B$5:$M$97,12,0)</f>
        <v>17.6</v>
      </c>
      <c r="N49" s="2">
        <f>VLOOKUP(B49,'[2]拟新增放射检查类医疗服务价格项目  '!$B$4:$J$96,9,0)</f>
        <v>22</v>
      </c>
      <c r="O49" s="2">
        <f t="shared" si="0"/>
        <v>17.6</v>
      </c>
      <c r="P49" s="2">
        <f t="shared" si="1"/>
        <v>1</v>
      </c>
    </row>
    <row r="50" s="2" customFormat="1" ht="81" spans="1:16">
      <c r="A50" s="13"/>
      <c r="B50" s="13" t="s">
        <v>170</v>
      </c>
      <c r="C50" s="19" t="s">
        <v>171</v>
      </c>
      <c r="D50" s="14" t="s">
        <v>162</v>
      </c>
      <c r="E50" s="14" t="s">
        <v>66</v>
      </c>
      <c r="F50" s="15" t="s">
        <v>106</v>
      </c>
      <c r="G50" s="14"/>
      <c r="H50" s="16"/>
      <c r="I50" s="16"/>
      <c r="J50" s="23">
        <v>432</v>
      </c>
      <c r="K50" s="24">
        <v>388.8</v>
      </c>
      <c r="L50" s="24">
        <v>349.92</v>
      </c>
      <c r="M50" s="2">
        <f>VLOOKUP(B50,[1]新增放射检查类医疗服务价格项目成本审核表!$B$5:$M$97,12,0)</f>
        <v>432</v>
      </c>
      <c r="N50" s="2">
        <f>VLOOKUP(B50,'[2]拟新增放射检查类医疗服务价格项目  '!$B$4:$J$96,9,0)</f>
        <v>540</v>
      </c>
      <c r="O50" s="2">
        <f t="shared" si="0"/>
        <v>432</v>
      </c>
      <c r="P50" s="2">
        <f t="shared" si="1"/>
        <v>1</v>
      </c>
    </row>
    <row r="51" s="2" customFormat="1" ht="81" spans="1:17">
      <c r="A51" s="13">
        <v>12</v>
      </c>
      <c r="B51" s="13" t="s">
        <v>172</v>
      </c>
      <c r="C51" s="14" t="s">
        <v>173</v>
      </c>
      <c r="D51" s="14" t="s">
        <v>174</v>
      </c>
      <c r="E51" s="14" t="s">
        <v>147</v>
      </c>
      <c r="F51" s="15" t="s">
        <v>106</v>
      </c>
      <c r="G51" s="14" t="s">
        <v>175</v>
      </c>
      <c r="H51" s="16" t="s">
        <v>39</v>
      </c>
      <c r="I51" s="16" t="s">
        <v>176</v>
      </c>
      <c r="J51" s="25">
        <v>440</v>
      </c>
      <c r="K51" s="23">
        <v>396</v>
      </c>
      <c r="L51" s="24">
        <v>356.4</v>
      </c>
      <c r="M51" s="2">
        <f>VLOOKUP(B51,[1]新增放射检查类医疗服务价格项目成本审核表!$B$5:$M$97,12,0)</f>
        <v>440</v>
      </c>
      <c r="N51" s="2">
        <f>VLOOKUP(B51,'[2]拟新增放射检查类医疗服务价格项目  '!$B$4:$J$96,9,0)</f>
        <v>627</v>
      </c>
      <c r="O51" s="2">
        <f t="shared" si="0"/>
        <v>501.6</v>
      </c>
      <c r="P51" s="2">
        <f t="shared" si="1"/>
        <v>0</v>
      </c>
      <c r="Q51" s="2" t="s">
        <v>339</v>
      </c>
    </row>
    <row r="52" s="2" customFormat="1" ht="40.5" spans="1:16">
      <c r="A52" s="13"/>
      <c r="B52" s="13" t="s">
        <v>177</v>
      </c>
      <c r="C52" s="19" t="s">
        <v>178</v>
      </c>
      <c r="D52" s="14" t="s">
        <v>179</v>
      </c>
      <c r="E52" s="14"/>
      <c r="F52" s="15" t="s">
        <v>106</v>
      </c>
      <c r="G52" s="14"/>
      <c r="H52" s="16"/>
      <c r="I52" s="14"/>
      <c r="J52" s="23">
        <v>44</v>
      </c>
      <c r="K52" s="24">
        <v>39.6</v>
      </c>
      <c r="L52" s="24">
        <v>35.64</v>
      </c>
      <c r="M52" s="2">
        <f>VLOOKUP(B52,[1]新增放射检查类医疗服务价格项目成本审核表!$B$5:$M$97,12,0)</f>
        <v>44</v>
      </c>
      <c r="N52" s="2">
        <f>VLOOKUP(B52,'[2]拟新增放射检查类医疗服务价格项目  '!$B$4:$J$96,9,0)</f>
        <v>55</v>
      </c>
      <c r="O52" s="2">
        <f t="shared" si="0"/>
        <v>44</v>
      </c>
      <c r="P52" s="2">
        <f t="shared" si="1"/>
        <v>1</v>
      </c>
    </row>
    <row r="53" s="2" customFormat="1" ht="40.5" spans="1:16">
      <c r="A53" s="13"/>
      <c r="B53" s="13" t="s">
        <v>180</v>
      </c>
      <c r="C53" s="19" t="s">
        <v>181</v>
      </c>
      <c r="D53" s="14" t="s">
        <v>182</v>
      </c>
      <c r="E53" s="14"/>
      <c r="F53" s="15" t="s">
        <v>23</v>
      </c>
      <c r="G53" s="14"/>
      <c r="H53" s="16"/>
      <c r="I53" s="14"/>
      <c r="J53" s="23">
        <v>17.6</v>
      </c>
      <c r="K53" s="24">
        <v>15.84</v>
      </c>
      <c r="L53" s="24">
        <v>14.256</v>
      </c>
      <c r="M53" s="2">
        <f>VLOOKUP(B53,[1]新增放射检查类医疗服务价格项目成本审核表!$B$5:$M$97,12,0)</f>
        <v>17.6</v>
      </c>
      <c r="N53" s="2">
        <f>VLOOKUP(B53,'[2]拟新增放射检查类医疗服务价格项目  '!$B$4:$J$96,9,0)</f>
        <v>22</v>
      </c>
      <c r="O53" s="2">
        <f t="shared" si="0"/>
        <v>17.6</v>
      </c>
      <c r="P53" s="2">
        <f t="shared" si="1"/>
        <v>1</v>
      </c>
    </row>
    <row r="54" s="2" customFormat="1" ht="27" spans="1:16">
      <c r="A54" s="13"/>
      <c r="B54" s="13" t="s">
        <v>183</v>
      </c>
      <c r="C54" s="19" t="s">
        <v>184</v>
      </c>
      <c r="D54" s="14" t="s">
        <v>185</v>
      </c>
      <c r="E54" s="14"/>
      <c r="F54" s="15" t="s">
        <v>23</v>
      </c>
      <c r="G54" s="14"/>
      <c r="H54" s="16"/>
      <c r="I54" s="14"/>
      <c r="J54" s="23">
        <v>70.4</v>
      </c>
      <c r="K54" s="24">
        <v>63.36</v>
      </c>
      <c r="L54" s="23">
        <v>57.024</v>
      </c>
      <c r="M54" s="2">
        <f>VLOOKUP(B54,[1]新增放射检查类医疗服务价格项目成本审核表!$B$5:$M$97,12,0)</f>
        <v>70.4</v>
      </c>
      <c r="N54" s="2">
        <f>VLOOKUP(B54,'[2]拟新增放射检查类医疗服务价格项目  '!$B$4:$J$96,9,0)</f>
        <v>88</v>
      </c>
      <c r="O54" s="2">
        <f t="shared" si="0"/>
        <v>70.4</v>
      </c>
      <c r="P54" s="2">
        <f t="shared" si="1"/>
        <v>1</v>
      </c>
    </row>
    <row r="55" s="2" customFormat="1" ht="108" customHeight="1" spans="1:17">
      <c r="A55" s="13"/>
      <c r="B55" s="13" t="s">
        <v>186</v>
      </c>
      <c r="C55" s="19" t="s">
        <v>187</v>
      </c>
      <c r="D55" s="14" t="s">
        <v>174</v>
      </c>
      <c r="E55" s="14" t="s">
        <v>147</v>
      </c>
      <c r="F55" s="15" t="s">
        <v>106</v>
      </c>
      <c r="G55" s="14"/>
      <c r="H55" s="16"/>
      <c r="I55" s="14"/>
      <c r="J55" s="25">
        <v>440</v>
      </c>
      <c r="K55" s="23">
        <v>396</v>
      </c>
      <c r="L55" s="24">
        <v>356.4</v>
      </c>
      <c r="M55" s="2">
        <f>VLOOKUP(B55,[1]新增放射检查类医疗服务价格项目成本审核表!$B$5:$M$97,12,0)</f>
        <v>440</v>
      </c>
      <c r="N55" s="2">
        <f>VLOOKUP(B55,'[2]拟新增放射检查类医疗服务价格项目  '!$B$4:$J$96,9,0)</f>
        <v>627</v>
      </c>
      <c r="O55" s="2">
        <f t="shared" si="0"/>
        <v>501.6</v>
      </c>
      <c r="P55" s="2">
        <f t="shared" si="1"/>
        <v>0</v>
      </c>
      <c r="Q55" s="2" t="s">
        <v>339</v>
      </c>
    </row>
    <row r="56" s="2" customFormat="1" ht="132" customHeight="1" spans="1:16">
      <c r="A56" s="13">
        <v>13</v>
      </c>
      <c r="B56" s="13" t="s">
        <v>188</v>
      </c>
      <c r="C56" s="14" t="s">
        <v>189</v>
      </c>
      <c r="D56" s="14" t="s">
        <v>190</v>
      </c>
      <c r="E56" s="14" t="s">
        <v>191</v>
      </c>
      <c r="F56" s="15" t="s">
        <v>118</v>
      </c>
      <c r="G56" s="14" t="s">
        <v>192</v>
      </c>
      <c r="H56" s="16" t="s">
        <v>193</v>
      </c>
      <c r="I56" s="14" t="s">
        <v>194</v>
      </c>
      <c r="J56" s="23">
        <v>501.6</v>
      </c>
      <c r="K56" s="24">
        <v>451.44</v>
      </c>
      <c r="L56" s="24">
        <v>406.296</v>
      </c>
      <c r="M56" s="2">
        <f>VLOOKUP(B56,[1]新增放射检查类医疗服务价格项目成本审核表!$B$5:$M$97,12,0)</f>
        <v>501.6</v>
      </c>
      <c r="N56" s="2">
        <f>VLOOKUP(B56,'[2]拟新增放射检查类医疗服务价格项目  '!$B$4:$J$96,9,0)</f>
        <v>627</v>
      </c>
      <c r="O56" s="2">
        <f t="shared" si="0"/>
        <v>501.6</v>
      </c>
      <c r="P56" s="2">
        <f t="shared" si="1"/>
        <v>1</v>
      </c>
    </row>
    <row r="57" s="2" customFormat="1" ht="69" customHeight="1" spans="1:16">
      <c r="A57" s="13"/>
      <c r="B57" s="13" t="s">
        <v>195</v>
      </c>
      <c r="C57" s="19" t="s">
        <v>196</v>
      </c>
      <c r="D57" s="14" t="s">
        <v>197</v>
      </c>
      <c r="E57" s="14"/>
      <c r="F57" s="15" t="s">
        <v>23</v>
      </c>
      <c r="G57" s="14"/>
      <c r="H57" s="16"/>
      <c r="I57" s="14"/>
      <c r="J57" s="23">
        <v>16</v>
      </c>
      <c r="K57" s="24">
        <v>14.4</v>
      </c>
      <c r="L57" s="23">
        <v>12.96</v>
      </c>
      <c r="M57" s="2">
        <f>VLOOKUP(B57,[1]新增放射检查类医疗服务价格项目成本审核表!$B$5:$M$97,12,0)</f>
        <v>16</v>
      </c>
      <c r="N57" s="2">
        <f>VLOOKUP(B57,'[2]拟新增放射检查类医疗服务价格项目  '!$B$4:$J$96,9,0)</f>
        <v>20</v>
      </c>
      <c r="O57" s="2">
        <f t="shared" si="0"/>
        <v>16</v>
      </c>
      <c r="P57" s="2">
        <f t="shared" si="1"/>
        <v>1</v>
      </c>
    </row>
    <row r="58" s="2" customFormat="1" ht="108" spans="1:16">
      <c r="A58" s="13"/>
      <c r="B58" s="13" t="s">
        <v>198</v>
      </c>
      <c r="C58" s="19" t="s">
        <v>199</v>
      </c>
      <c r="D58" s="14" t="s">
        <v>190</v>
      </c>
      <c r="E58" s="14" t="s">
        <v>191</v>
      </c>
      <c r="F58" s="15" t="s">
        <v>118</v>
      </c>
      <c r="G58" s="14"/>
      <c r="H58" s="16"/>
      <c r="I58" s="14"/>
      <c r="J58" s="23">
        <v>501.6</v>
      </c>
      <c r="K58" s="24">
        <v>451.44</v>
      </c>
      <c r="L58" s="24">
        <v>406.296</v>
      </c>
      <c r="M58" s="2">
        <f>VLOOKUP(B58,[1]新增放射检查类医疗服务价格项目成本审核表!$B$5:$M$97,12,0)</f>
        <v>501.6</v>
      </c>
      <c r="N58" s="2">
        <f>VLOOKUP(B58,'[2]拟新增放射检查类医疗服务价格项目  '!$B$4:$J$96,9,0)</f>
        <v>627</v>
      </c>
      <c r="O58" s="2">
        <f t="shared" si="0"/>
        <v>501.6</v>
      </c>
      <c r="P58" s="2">
        <f t="shared" si="1"/>
        <v>1</v>
      </c>
    </row>
    <row r="59" s="2" customFormat="1" ht="108" spans="1:16">
      <c r="A59" s="13"/>
      <c r="B59" s="13" t="s">
        <v>200</v>
      </c>
      <c r="C59" s="19" t="s">
        <v>201</v>
      </c>
      <c r="D59" s="14" t="s">
        <v>190</v>
      </c>
      <c r="E59" s="14" t="s">
        <v>191</v>
      </c>
      <c r="F59" s="15" t="s">
        <v>118</v>
      </c>
      <c r="G59" s="14"/>
      <c r="H59" s="16"/>
      <c r="I59" s="14"/>
      <c r="J59" s="23">
        <v>501.6</v>
      </c>
      <c r="K59" s="24">
        <v>451.44</v>
      </c>
      <c r="L59" s="24">
        <v>406.296</v>
      </c>
      <c r="M59" s="2">
        <f>VLOOKUP(B59,[1]新增放射检查类医疗服务价格项目成本审核表!$B$5:$M$97,12,0)</f>
        <v>501.6</v>
      </c>
      <c r="N59" s="2">
        <f>VLOOKUP(B59,'[2]拟新增放射检查类医疗服务价格项目  '!$B$4:$J$96,9,0)</f>
        <v>627</v>
      </c>
      <c r="O59" s="2">
        <f t="shared" si="0"/>
        <v>501.6</v>
      </c>
      <c r="P59" s="2">
        <f t="shared" si="1"/>
        <v>1</v>
      </c>
    </row>
    <row r="60" s="2" customFormat="1" ht="94.5" spans="1:16">
      <c r="A60" s="13">
        <v>14</v>
      </c>
      <c r="B60" s="13" t="s">
        <v>202</v>
      </c>
      <c r="C60" s="14" t="s">
        <v>203</v>
      </c>
      <c r="D60" s="14" t="s">
        <v>204</v>
      </c>
      <c r="E60" s="14" t="s">
        <v>205</v>
      </c>
      <c r="F60" s="15" t="s">
        <v>38</v>
      </c>
      <c r="G60" s="14" t="s">
        <v>206</v>
      </c>
      <c r="H60" s="16" t="s">
        <v>39</v>
      </c>
      <c r="I60" s="16" t="s">
        <v>207</v>
      </c>
      <c r="J60" s="23">
        <v>167.2</v>
      </c>
      <c r="K60" s="24">
        <v>150.48</v>
      </c>
      <c r="L60" s="24">
        <v>135.432</v>
      </c>
      <c r="M60" s="2">
        <f>VLOOKUP(B60,[1]新增放射检查类医疗服务价格项目成本审核表!$B$5:$M$97,12,0)</f>
        <v>167.2</v>
      </c>
      <c r="N60" s="2">
        <f>VLOOKUP(B60,'[2]拟新增放射检查类医疗服务价格项目  '!$B$4:$J$96,9,0)</f>
        <v>209</v>
      </c>
      <c r="O60" s="2">
        <f t="shared" si="0"/>
        <v>167.2</v>
      </c>
      <c r="P60" s="2">
        <f t="shared" si="1"/>
        <v>1</v>
      </c>
    </row>
    <row r="61" s="2" customFormat="1" ht="40.5" spans="1:16">
      <c r="A61" s="13"/>
      <c r="B61" s="13" t="s">
        <v>208</v>
      </c>
      <c r="C61" s="19" t="s">
        <v>209</v>
      </c>
      <c r="D61" s="14" t="s">
        <v>210</v>
      </c>
      <c r="E61" s="14"/>
      <c r="F61" s="15" t="s">
        <v>211</v>
      </c>
      <c r="G61" s="14"/>
      <c r="H61" s="16"/>
      <c r="I61" s="14"/>
      <c r="J61" s="23">
        <v>24</v>
      </c>
      <c r="K61" s="24">
        <v>21.6</v>
      </c>
      <c r="L61" s="24">
        <v>19.44</v>
      </c>
      <c r="M61" s="2">
        <f>VLOOKUP(B61,[1]新增放射检查类医疗服务价格项目成本审核表!$B$5:$M$97,12,0)</f>
        <v>24</v>
      </c>
      <c r="N61" s="2">
        <f>VLOOKUP(B61,'[2]拟新增放射检查类医疗服务价格项目  '!$B$4:$J$96,9,0)</f>
        <v>30</v>
      </c>
      <c r="O61" s="2">
        <f t="shared" si="0"/>
        <v>24</v>
      </c>
      <c r="P61" s="2">
        <f t="shared" si="1"/>
        <v>1</v>
      </c>
    </row>
    <row r="62" s="2" customFormat="1" ht="40.5" spans="1:16">
      <c r="A62" s="13"/>
      <c r="B62" s="13" t="s">
        <v>212</v>
      </c>
      <c r="C62" s="19" t="s">
        <v>213</v>
      </c>
      <c r="D62" s="14" t="s">
        <v>214</v>
      </c>
      <c r="E62" s="14"/>
      <c r="F62" s="15" t="s">
        <v>38</v>
      </c>
      <c r="G62" s="14"/>
      <c r="H62" s="16"/>
      <c r="I62" s="14"/>
      <c r="J62" s="23">
        <v>24</v>
      </c>
      <c r="K62" s="24">
        <v>21.6</v>
      </c>
      <c r="L62" s="24">
        <v>19.44</v>
      </c>
      <c r="M62" s="2">
        <f>VLOOKUP(B62,[1]新增放射检查类医疗服务价格项目成本审核表!$B$5:$M$97,12,0)</f>
        <v>24</v>
      </c>
      <c r="N62" s="2">
        <f>VLOOKUP(B62,'[2]拟新增放射检查类医疗服务价格项目  '!$B$4:$J$96,9,0)</f>
        <v>30</v>
      </c>
      <c r="O62" s="2">
        <f t="shared" si="0"/>
        <v>24</v>
      </c>
      <c r="P62" s="2">
        <f t="shared" si="1"/>
        <v>1</v>
      </c>
    </row>
    <row r="63" s="2" customFormat="1" ht="94.5" spans="1:16">
      <c r="A63" s="13"/>
      <c r="B63" s="13" t="s">
        <v>215</v>
      </c>
      <c r="C63" s="19" t="s">
        <v>216</v>
      </c>
      <c r="D63" s="14" t="s">
        <v>204</v>
      </c>
      <c r="E63" s="14" t="s">
        <v>205</v>
      </c>
      <c r="F63" s="15" t="s">
        <v>38</v>
      </c>
      <c r="G63" s="14"/>
      <c r="H63" s="16"/>
      <c r="I63" s="14"/>
      <c r="J63" s="23">
        <v>167.2</v>
      </c>
      <c r="K63" s="24">
        <v>150.48</v>
      </c>
      <c r="L63" s="24">
        <v>135.432</v>
      </c>
      <c r="M63" s="2">
        <f>VLOOKUP(B63,[1]新增放射检查类医疗服务价格项目成本审核表!$B$5:$M$97,12,0)</f>
        <v>167.2</v>
      </c>
      <c r="N63" s="2">
        <f>VLOOKUP(B63,'[2]拟新增放射检查类医疗服务价格项目  '!$B$4:$J$96,9,0)</f>
        <v>209</v>
      </c>
      <c r="O63" s="2">
        <f t="shared" si="0"/>
        <v>167.2</v>
      </c>
      <c r="P63" s="2">
        <f t="shared" si="1"/>
        <v>1</v>
      </c>
    </row>
    <row r="64" s="2" customFormat="1" ht="94.5" spans="1:16">
      <c r="A64" s="13">
        <v>15</v>
      </c>
      <c r="B64" s="13" t="s">
        <v>217</v>
      </c>
      <c r="C64" s="14" t="s">
        <v>218</v>
      </c>
      <c r="D64" s="14" t="s">
        <v>219</v>
      </c>
      <c r="E64" s="14" t="s">
        <v>205</v>
      </c>
      <c r="F64" s="15" t="s">
        <v>38</v>
      </c>
      <c r="G64" s="14" t="s">
        <v>206</v>
      </c>
      <c r="H64" s="16" t="s">
        <v>39</v>
      </c>
      <c r="I64" s="16" t="s">
        <v>207</v>
      </c>
      <c r="J64" s="23">
        <v>192</v>
      </c>
      <c r="K64" s="24">
        <v>172.8</v>
      </c>
      <c r="L64" s="24">
        <v>155.52</v>
      </c>
      <c r="M64" s="2">
        <f>VLOOKUP(B64,[1]新增放射检查类医疗服务价格项目成本审核表!$B$5:$M$97,12,0)</f>
        <v>192</v>
      </c>
      <c r="N64" s="2">
        <f>VLOOKUP(B64,'[2]拟新增放射检查类医疗服务价格项目  '!$B$4:$J$96,9,0)</f>
        <v>240</v>
      </c>
      <c r="O64" s="2">
        <f t="shared" si="0"/>
        <v>192</v>
      </c>
      <c r="P64" s="2">
        <f t="shared" si="1"/>
        <v>1</v>
      </c>
    </row>
    <row r="65" s="2" customFormat="1" ht="40.5" spans="1:16">
      <c r="A65" s="13"/>
      <c r="B65" s="13" t="s">
        <v>220</v>
      </c>
      <c r="C65" s="19" t="s">
        <v>221</v>
      </c>
      <c r="D65" s="14" t="s">
        <v>222</v>
      </c>
      <c r="E65" s="14"/>
      <c r="F65" s="15" t="s">
        <v>211</v>
      </c>
      <c r="G65" s="14"/>
      <c r="H65" s="16"/>
      <c r="I65" s="14"/>
      <c r="J65" s="23">
        <v>26.4</v>
      </c>
      <c r="K65" s="24">
        <v>23.76</v>
      </c>
      <c r="L65" s="24">
        <v>21.384</v>
      </c>
      <c r="M65" s="2">
        <f>VLOOKUP(B65,[1]新增放射检查类医疗服务价格项目成本审核表!$B$5:$M$97,12,0)</f>
        <v>26.4</v>
      </c>
      <c r="N65" s="2">
        <f>VLOOKUP(B65,'[2]拟新增放射检查类医疗服务价格项目  '!$B$4:$J$96,9,0)</f>
        <v>33</v>
      </c>
      <c r="O65" s="2">
        <f t="shared" si="0"/>
        <v>26.4</v>
      </c>
      <c r="P65" s="2">
        <f t="shared" si="1"/>
        <v>1</v>
      </c>
    </row>
    <row r="66" s="2" customFormat="1" ht="40.5" spans="1:16">
      <c r="A66" s="13"/>
      <c r="B66" s="13" t="s">
        <v>223</v>
      </c>
      <c r="C66" s="19" t="s">
        <v>224</v>
      </c>
      <c r="D66" s="14" t="s">
        <v>225</v>
      </c>
      <c r="E66" s="14"/>
      <c r="F66" s="15" t="s">
        <v>38</v>
      </c>
      <c r="G66" s="14"/>
      <c r="H66" s="16"/>
      <c r="I66" s="14"/>
      <c r="J66" s="23">
        <v>24</v>
      </c>
      <c r="K66" s="24">
        <v>21.6</v>
      </c>
      <c r="L66" s="24">
        <v>19.44</v>
      </c>
      <c r="M66" s="2">
        <f>VLOOKUP(B66,[1]新增放射检查类医疗服务价格项目成本审核表!$B$5:$M$97,12,0)</f>
        <v>24</v>
      </c>
      <c r="N66" s="2">
        <f>VLOOKUP(B66,'[2]拟新增放射检查类医疗服务价格项目  '!$B$4:$J$96,9,0)</f>
        <v>30</v>
      </c>
      <c r="O66" s="2">
        <f t="shared" si="0"/>
        <v>24</v>
      </c>
      <c r="P66" s="2">
        <f t="shared" si="1"/>
        <v>1</v>
      </c>
    </row>
    <row r="67" s="2" customFormat="1" ht="94.5" spans="1:16">
      <c r="A67" s="13"/>
      <c r="B67" s="13" t="s">
        <v>226</v>
      </c>
      <c r="C67" s="19" t="s">
        <v>227</v>
      </c>
      <c r="D67" s="14" t="s">
        <v>219</v>
      </c>
      <c r="E67" s="14" t="s">
        <v>205</v>
      </c>
      <c r="F67" s="15" t="s">
        <v>38</v>
      </c>
      <c r="G67" s="14"/>
      <c r="H67" s="16"/>
      <c r="I67" s="14"/>
      <c r="J67" s="23">
        <v>192</v>
      </c>
      <c r="K67" s="24">
        <v>172.8</v>
      </c>
      <c r="L67" s="24">
        <v>155.52</v>
      </c>
      <c r="M67" s="2">
        <f>VLOOKUP(B67,[1]新增放射检查类医疗服务价格项目成本审核表!$B$5:$M$97,12,0)</f>
        <v>192</v>
      </c>
      <c r="N67" s="2">
        <f>VLOOKUP(B67,'[2]拟新增放射检查类医疗服务价格项目  '!$B$4:$J$96,9,0)</f>
        <v>240</v>
      </c>
      <c r="O67" s="2">
        <f t="shared" si="0"/>
        <v>192</v>
      </c>
      <c r="P67" s="2">
        <f t="shared" si="1"/>
        <v>1</v>
      </c>
    </row>
    <row r="68" s="2" customFormat="1" ht="94.5" spans="1:16">
      <c r="A68" s="13">
        <v>16</v>
      </c>
      <c r="B68" s="13" t="s">
        <v>228</v>
      </c>
      <c r="C68" s="14" t="s">
        <v>229</v>
      </c>
      <c r="D68" s="14" t="s">
        <v>230</v>
      </c>
      <c r="E68" s="14" t="s">
        <v>205</v>
      </c>
      <c r="F68" s="15" t="s">
        <v>23</v>
      </c>
      <c r="G68" s="14" t="s">
        <v>206</v>
      </c>
      <c r="H68" s="16" t="s">
        <v>39</v>
      </c>
      <c r="I68" s="16" t="s">
        <v>231</v>
      </c>
      <c r="J68" s="23">
        <v>320</v>
      </c>
      <c r="K68" s="23">
        <v>288</v>
      </c>
      <c r="L68" s="24">
        <v>259.2</v>
      </c>
      <c r="M68" s="2">
        <f>VLOOKUP(B68,[1]新增放射检查类医疗服务价格项目成本审核表!$B$5:$M$97,12,0)</f>
        <v>320</v>
      </c>
      <c r="N68" s="2">
        <f>VLOOKUP(B68,'[2]拟新增放射检查类医疗服务价格项目  '!$B$4:$J$96,9,0)</f>
        <v>400</v>
      </c>
      <c r="O68" s="2">
        <f t="shared" si="0"/>
        <v>320</v>
      </c>
      <c r="P68" s="2">
        <f t="shared" si="1"/>
        <v>1</v>
      </c>
    </row>
    <row r="69" s="2" customFormat="1" ht="40.5" spans="1:16">
      <c r="A69" s="13"/>
      <c r="B69" s="13" t="s">
        <v>232</v>
      </c>
      <c r="C69" s="19" t="s">
        <v>233</v>
      </c>
      <c r="D69" s="14" t="s">
        <v>234</v>
      </c>
      <c r="E69" s="14"/>
      <c r="F69" s="15" t="s">
        <v>211</v>
      </c>
      <c r="G69" s="14"/>
      <c r="H69" s="16"/>
      <c r="I69" s="14"/>
      <c r="J69" s="23">
        <v>26.4</v>
      </c>
      <c r="K69" s="24">
        <v>23.76</v>
      </c>
      <c r="L69" s="24">
        <v>21.384</v>
      </c>
      <c r="M69" s="2">
        <f>VLOOKUP(B69,[1]新增放射检查类医疗服务价格项目成本审核表!$B$5:$M$97,12,0)</f>
        <v>26.4</v>
      </c>
      <c r="N69" s="2">
        <f>VLOOKUP(B69,'[2]拟新增放射检查类医疗服务价格项目  '!$B$4:$J$96,9,0)</f>
        <v>33</v>
      </c>
      <c r="O69" s="2">
        <f t="shared" ref="O69:O99" si="2">N69*0.8</f>
        <v>26.4</v>
      </c>
      <c r="P69" s="2">
        <f t="shared" ref="P69:P99" si="3">IF(J69=O69,1,0)</f>
        <v>1</v>
      </c>
    </row>
    <row r="70" s="2" customFormat="1" ht="40.5" spans="1:16">
      <c r="A70" s="13"/>
      <c r="B70" s="13" t="s">
        <v>235</v>
      </c>
      <c r="C70" s="19" t="s">
        <v>236</v>
      </c>
      <c r="D70" s="14" t="s">
        <v>237</v>
      </c>
      <c r="E70" s="14"/>
      <c r="F70" s="15" t="s">
        <v>23</v>
      </c>
      <c r="G70" s="14"/>
      <c r="H70" s="16"/>
      <c r="I70" s="14"/>
      <c r="J70" s="23">
        <v>24.8</v>
      </c>
      <c r="K70" s="24">
        <v>22.32</v>
      </c>
      <c r="L70" s="24">
        <v>20.088</v>
      </c>
      <c r="M70" s="2">
        <f>VLOOKUP(B70,[1]新增放射检查类医疗服务价格项目成本审核表!$B$5:$M$97,12,0)</f>
        <v>24.8</v>
      </c>
      <c r="N70" s="2">
        <f>VLOOKUP(B70,'[2]拟新增放射检查类医疗服务价格项目  '!$B$4:$J$96,9,0)</f>
        <v>31</v>
      </c>
      <c r="O70" s="2">
        <f t="shared" si="2"/>
        <v>24.8</v>
      </c>
      <c r="P70" s="2">
        <f t="shared" si="3"/>
        <v>1</v>
      </c>
    </row>
    <row r="71" s="2" customFormat="1" ht="94.5" spans="1:16">
      <c r="A71" s="13"/>
      <c r="B71" s="13" t="s">
        <v>238</v>
      </c>
      <c r="C71" s="19" t="s">
        <v>239</v>
      </c>
      <c r="D71" s="14" t="s">
        <v>230</v>
      </c>
      <c r="E71" s="14" t="s">
        <v>205</v>
      </c>
      <c r="F71" s="15" t="s">
        <v>23</v>
      </c>
      <c r="G71" s="14"/>
      <c r="H71" s="16"/>
      <c r="I71" s="14"/>
      <c r="J71" s="23">
        <v>320</v>
      </c>
      <c r="K71" s="23">
        <v>288</v>
      </c>
      <c r="L71" s="24">
        <v>259.2</v>
      </c>
      <c r="M71" s="2">
        <f>VLOOKUP(B71,[1]新增放射检查类医疗服务价格项目成本审核表!$B$5:$M$97,12,0)</f>
        <v>320</v>
      </c>
      <c r="N71" s="2">
        <f>VLOOKUP(B71,'[2]拟新增放射检查类医疗服务价格项目  '!$B$4:$J$96,9,0)</f>
        <v>400</v>
      </c>
      <c r="O71" s="2">
        <f t="shared" si="2"/>
        <v>320</v>
      </c>
      <c r="P71" s="2">
        <f t="shared" si="3"/>
        <v>1</v>
      </c>
    </row>
    <row r="72" s="2" customFormat="1" ht="94.5" spans="1:16">
      <c r="A72" s="13">
        <v>17</v>
      </c>
      <c r="B72" s="13" t="s">
        <v>240</v>
      </c>
      <c r="C72" s="14" t="s">
        <v>241</v>
      </c>
      <c r="D72" s="14" t="s">
        <v>242</v>
      </c>
      <c r="E72" s="14" t="s">
        <v>205</v>
      </c>
      <c r="F72" s="15" t="s">
        <v>23</v>
      </c>
      <c r="G72" s="14" t="s">
        <v>243</v>
      </c>
      <c r="H72" s="16" t="s">
        <v>39</v>
      </c>
      <c r="I72" s="14" t="s">
        <v>244</v>
      </c>
      <c r="J72" s="23">
        <v>237.6</v>
      </c>
      <c r="K72" s="24">
        <v>213.84</v>
      </c>
      <c r="L72" s="24">
        <v>192.456</v>
      </c>
      <c r="M72" s="2">
        <f>VLOOKUP(B72,[1]新增放射检查类医疗服务价格项目成本审核表!$B$5:$M$97,12,0)</f>
        <v>237.6</v>
      </c>
      <c r="N72" s="2">
        <f>VLOOKUP(B72,'[2]拟新增放射检查类医疗服务价格项目  '!$B$4:$J$96,9,0)</f>
        <v>297</v>
      </c>
      <c r="O72" s="2">
        <f t="shared" si="2"/>
        <v>237.6</v>
      </c>
      <c r="P72" s="2">
        <f t="shared" si="3"/>
        <v>1</v>
      </c>
    </row>
    <row r="73" s="2" customFormat="1" ht="40.5" spans="1:16">
      <c r="A73" s="13"/>
      <c r="B73" s="13" t="s">
        <v>245</v>
      </c>
      <c r="C73" s="19" t="s">
        <v>246</v>
      </c>
      <c r="D73" s="14" t="s">
        <v>247</v>
      </c>
      <c r="E73" s="14"/>
      <c r="F73" s="15" t="s">
        <v>118</v>
      </c>
      <c r="G73" s="14"/>
      <c r="H73" s="16"/>
      <c r="I73" s="14" t="s">
        <v>248</v>
      </c>
      <c r="J73" s="23">
        <v>96</v>
      </c>
      <c r="K73" s="24">
        <v>86.4</v>
      </c>
      <c r="L73" s="24">
        <v>77.76</v>
      </c>
      <c r="M73" s="2">
        <f>VLOOKUP(B73,[1]新增放射检查类医疗服务价格项目成本审核表!$B$5:$M$97,12,0)</f>
        <v>96</v>
      </c>
      <c r="N73" s="2">
        <f>VLOOKUP(B73,'[2]拟新增放射检查类医疗服务价格项目  '!$B$4:$J$96,9,0)</f>
        <v>120</v>
      </c>
      <c r="O73" s="2">
        <f t="shared" si="2"/>
        <v>96</v>
      </c>
      <c r="P73" s="2">
        <f t="shared" si="3"/>
        <v>1</v>
      </c>
    </row>
    <row r="74" s="2" customFormat="1" ht="40.5" spans="1:16">
      <c r="A74" s="13"/>
      <c r="B74" s="13" t="s">
        <v>249</v>
      </c>
      <c r="C74" s="19" t="s">
        <v>250</v>
      </c>
      <c r="D74" s="14" t="s">
        <v>251</v>
      </c>
      <c r="E74" s="14"/>
      <c r="F74" s="15" t="s">
        <v>23</v>
      </c>
      <c r="G74" s="14"/>
      <c r="H74" s="16"/>
      <c r="I74" s="14"/>
      <c r="J74" s="23">
        <v>48</v>
      </c>
      <c r="K74" s="24">
        <v>43.2</v>
      </c>
      <c r="L74" s="24">
        <v>38.88</v>
      </c>
      <c r="M74" s="2">
        <f>VLOOKUP(B74,[1]新增放射检查类医疗服务价格项目成本审核表!$B$5:$M$97,12,0)</f>
        <v>48</v>
      </c>
      <c r="N74" s="2">
        <f>VLOOKUP(B74,'[2]拟新增放射检查类医疗服务价格项目  '!$B$4:$J$96,9,0)</f>
        <v>60</v>
      </c>
      <c r="O74" s="2">
        <f t="shared" si="2"/>
        <v>48</v>
      </c>
      <c r="P74" s="2">
        <f t="shared" si="3"/>
        <v>1</v>
      </c>
    </row>
    <row r="75" s="2" customFormat="1" ht="67.5" spans="1:16">
      <c r="A75" s="13"/>
      <c r="B75" s="13" t="s">
        <v>252</v>
      </c>
      <c r="C75" s="19" t="s">
        <v>253</v>
      </c>
      <c r="D75" s="14" t="s">
        <v>254</v>
      </c>
      <c r="E75" s="14"/>
      <c r="F75" s="15" t="s">
        <v>23</v>
      </c>
      <c r="G75" s="14"/>
      <c r="H75" s="16"/>
      <c r="I75" s="14" t="s">
        <v>255</v>
      </c>
      <c r="J75" s="23">
        <v>328</v>
      </c>
      <c r="K75" s="24">
        <v>295.2</v>
      </c>
      <c r="L75" s="24">
        <v>265.68</v>
      </c>
      <c r="M75" s="2">
        <f>VLOOKUP(B75,[1]新增放射检查类医疗服务价格项目成本审核表!$B$5:$M$97,12,0)</f>
        <v>328</v>
      </c>
      <c r="N75" s="2">
        <f>VLOOKUP(B75,'[2]拟新增放射检查类医疗服务价格项目  '!$B$4:$J$96,9,0)</f>
        <v>410</v>
      </c>
      <c r="O75" s="2">
        <f t="shared" si="2"/>
        <v>328</v>
      </c>
      <c r="P75" s="2">
        <f t="shared" si="3"/>
        <v>1</v>
      </c>
    </row>
    <row r="76" s="2" customFormat="1" ht="94.5" spans="1:16">
      <c r="A76" s="13"/>
      <c r="B76" s="13" t="s">
        <v>256</v>
      </c>
      <c r="C76" s="19" t="s">
        <v>257</v>
      </c>
      <c r="D76" s="14" t="s">
        <v>242</v>
      </c>
      <c r="E76" s="14" t="s">
        <v>205</v>
      </c>
      <c r="F76" s="15" t="s">
        <v>23</v>
      </c>
      <c r="G76" s="14"/>
      <c r="H76" s="16"/>
      <c r="I76" s="14"/>
      <c r="J76" s="23">
        <v>237.6</v>
      </c>
      <c r="K76" s="24">
        <v>213.84</v>
      </c>
      <c r="L76" s="24">
        <v>192.456</v>
      </c>
      <c r="M76" s="2">
        <f>VLOOKUP(B76,[1]新增放射检查类医疗服务价格项目成本审核表!$B$5:$M$97,12,0)</f>
        <v>237.6</v>
      </c>
      <c r="N76" s="2">
        <f>VLOOKUP(B76,'[2]拟新增放射检查类医疗服务价格项目  '!$B$4:$J$96,9,0)</f>
        <v>297</v>
      </c>
      <c r="O76" s="2">
        <f t="shared" si="2"/>
        <v>237.6</v>
      </c>
      <c r="P76" s="2">
        <f t="shared" si="3"/>
        <v>1</v>
      </c>
    </row>
    <row r="77" s="2" customFormat="1" ht="94.5" spans="1:16">
      <c r="A77" s="13">
        <v>18</v>
      </c>
      <c r="B77" s="13" t="s">
        <v>258</v>
      </c>
      <c r="C77" s="14" t="s">
        <v>259</v>
      </c>
      <c r="D77" s="14" t="s">
        <v>260</v>
      </c>
      <c r="E77" s="14" t="s">
        <v>205</v>
      </c>
      <c r="F77" s="15" t="s">
        <v>23</v>
      </c>
      <c r="G77" s="14" t="s">
        <v>261</v>
      </c>
      <c r="H77" s="16" t="s">
        <v>39</v>
      </c>
      <c r="I77" s="14"/>
      <c r="J77" s="23">
        <v>360</v>
      </c>
      <c r="K77" s="23">
        <v>324</v>
      </c>
      <c r="L77" s="24">
        <v>291.6</v>
      </c>
      <c r="M77" s="2">
        <f>VLOOKUP(B77,[1]新增放射检查类医疗服务价格项目成本审核表!$B$5:$M$97,12,0)</f>
        <v>360</v>
      </c>
      <c r="N77" s="2">
        <f>VLOOKUP(B77,'[2]拟新增放射检查类医疗服务价格项目  '!$B$4:$J$96,9,0)</f>
        <v>450</v>
      </c>
      <c r="O77" s="2">
        <f t="shared" si="2"/>
        <v>360</v>
      </c>
      <c r="P77" s="2">
        <f t="shared" si="3"/>
        <v>1</v>
      </c>
    </row>
    <row r="78" s="2" customFormat="1" ht="40.5" spans="1:16">
      <c r="A78" s="13"/>
      <c r="B78" s="13" t="s">
        <v>262</v>
      </c>
      <c r="C78" s="19" t="s">
        <v>263</v>
      </c>
      <c r="D78" s="14" t="s">
        <v>264</v>
      </c>
      <c r="E78" s="14"/>
      <c r="F78" s="15" t="s">
        <v>23</v>
      </c>
      <c r="G78" s="14"/>
      <c r="H78" s="16"/>
      <c r="I78" s="14"/>
      <c r="J78" s="23">
        <v>48</v>
      </c>
      <c r="K78" s="24">
        <v>43.2</v>
      </c>
      <c r="L78" s="24">
        <v>38.88</v>
      </c>
      <c r="M78" s="2">
        <f>VLOOKUP(B78,[1]新增放射检查类医疗服务价格项目成本审核表!$B$5:$M$97,12,0)</f>
        <v>48</v>
      </c>
      <c r="N78" s="2">
        <f>VLOOKUP(B78,'[2]拟新增放射检查类医疗服务价格项目  '!$B$4:$J$96,9,0)</f>
        <v>60</v>
      </c>
      <c r="O78" s="2">
        <f t="shared" si="2"/>
        <v>48</v>
      </c>
      <c r="P78" s="2">
        <f t="shared" si="3"/>
        <v>1</v>
      </c>
    </row>
    <row r="79" s="2" customFormat="1" ht="67.5" spans="1:16">
      <c r="A79" s="13"/>
      <c r="B79" s="13" t="s">
        <v>265</v>
      </c>
      <c r="C79" s="19" t="s">
        <v>266</v>
      </c>
      <c r="D79" s="14" t="s">
        <v>267</v>
      </c>
      <c r="E79" s="14"/>
      <c r="F79" s="15" t="s">
        <v>23</v>
      </c>
      <c r="G79" s="14"/>
      <c r="H79" s="16"/>
      <c r="I79" s="14" t="s">
        <v>255</v>
      </c>
      <c r="J79" s="23">
        <v>328</v>
      </c>
      <c r="K79" s="24">
        <v>295.2</v>
      </c>
      <c r="L79" s="24">
        <v>265.68</v>
      </c>
      <c r="M79" s="2">
        <f>VLOOKUP(B79,[1]新增放射检查类医疗服务价格项目成本审核表!$B$5:$M$97,12,0)</f>
        <v>328</v>
      </c>
      <c r="N79" s="2">
        <f>VLOOKUP(B79,'[2]拟新增放射检查类医疗服务价格项目  '!$B$4:$J$96,9,0)</f>
        <v>410</v>
      </c>
      <c r="O79" s="2">
        <f t="shared" si="2"/>
        <v>328</v>
      </c>
      <c r="P79" s="2">
        <f t="shared" si="3"/>
        <v>1</v>
      </c>
    </row>
    <row r="80" s="2" customFormat="1" ht="94.5" spans="1:16">
      <c r="A80" s="13"/>
      <c r="B80" s="13" t="s">
        <v>268</v>
      </c>
      <c r="C80" s="19" t="s">
        <v>269</v>
      </c>
      <c r="D80" s="14" t="s">
        <v>260</v>
      </c>
      <c r="E80" s="14" t="s">
        <v>205</v>
      </c>
      <c r="F80" s="15" t="s">
        <v>23</v>
      </c>
      <c r="G80" s="14"/>
      <c r="H80" s="16"/>
      <c r="I80" s="14"/>
      <c r="J80" s="23">
        <v>360</v>
      </c>
      <c r="K80" s="23">
        <v>324</v>
      </c>
      <c r="L80" s="24">
        <v>291.6</v>
      </c>
      <c r="M80" s="2">
        <f>VLOOKUP(B80,[1]新增放射检查类医疗服务价格项目成本审核表!$B$5:$M$97,12,0)</f>
        <v>360</v>
      </c>
      <c r="N80" s="2">
        <f>VLOOKUP(B80,'[2]拟新增放射检查类医疗服务价格项目  '!$B$4:$J$96,9,0)</f>
        <v>450</v>
      </c>
      <c r="O80" s="2">
        <f t="shared" si="2"/>
        <v>360</v>
      </c>
      <c r="P80" s="2">
        <f t="shared" si="3"/>
        <v>1</v>
      </c>
    </row>
    <row r="81" s="2" customFormat="1" ht="94.5" spans="1:16">
      <c r="A81" s="13">
        <v>19</v>
      </c>
      <c r="B81" s="13" t="s">
        <v>270</v>
      </c>
      <c r="C81" s="14" t="s">
        <v>271</v>
      </c>
      <c r="D81" s="14" t="s">
        <v>272</v>
      </c>
      <c r="E81" s="14" t="s">
        <v>273</v>
      </c>
      <c r="F81" s="15" t="s">
        <v>38</v>
      </c>
      <c r="G81" s="14"/>
      <c r="H81" s="16" t="s">
        <v>90</v>
      </c>
      <c r="I81" s="14" t="s">
        <v>274</v>
      </c>
      <c r="J81" s="23">
        <v>2000</v>
      </c>
      <c r="K81" s="23">
        <v>1800</v>
      </c>
      <c r="L81" s="23">
        <v>1620</v>
      </c>
      <c r="M81" s="2">
        <f>VLOOKUP(B81,[1]新增放射检查类医疗服务价格项目成本审核表!$B$5:$M$97,12,0)</f>
        <v>2000</v>
      </c>
      <c r="N81" s="2">
        <f>VLOOKUP(B81,'[2]拟新增放射检查类医疗服务价格项目  '!$B$4:$J$96,9,0)</f>
        <v>2500</v>
      </c>
      <c r="O81" s="2">
        <f t="shared" si="2"/>
        <v>2000</v>
      </c>
      <c r="P81" s="2">
        <f t="shared" si="3"/>
        <v>1</v>
      </c>
    </row>
    <row r="82" s="2" customFormat="1" ht="94.5" spans="1:16">
      <c r="A82" s="13"/>
      <c r="B82" s="13" t="s">
        <v>275</v>
      </c>
      <c r="C82" s="19" t="s">
        <v>276</v>
      </c>
      <c r="D82" s="14" t="s">
        <v>272</v>
      </c>
      <c r="E82" s="14" t="s">
        <v>273</v>
      </c>
      <c r="F82" s="15" t="s">
        <v>38</v>
      </c>
      <c r="G82" s="14"/>
      <c r="H82" s="16"/>
      <c r="I82" s="14"/>
      <c r="J82" s="23">
        <v>2000</v>
      </c>
      <c r="K82" s="23">
        <v>1800</v>
      </c>
      <c r="L82" s="23">
        <v>1620</v>
      </c>
      <c r="M82" s="2">
        <f>VLOOKUP(B82,[1]新增放射检查类医疗服务价格项目成本审核表!$B$5:$M$97,12,0)</f>
        <v>2000</v>
      </c>
      <c r="N82" s="2">
        <f>VLOOKUP(B82,'[2]拟新增放射检查类医疗服务价格项目  '!$B$4:$J$96,9,0)</f>
        <v>2500</v>
      </c>
      <c r="O82" s="2">
        <f t="shared" si="2"/>
        <v>2000</v>
      </c>
      <c r="P82" s="2">
        <f t="shared" si="3"/>
        <v>1</v>
      </c>
    </row>
    <row r="83" s="2" customFormat="1" ht="94.5" spans="1:16">
      <c r="A83" s="13"/>
      <c r="B83" s="13" t="s">
        <v>277</v>
      </c>
      <c r="C83" s="19" t="s">
        <v>278</v>
      </c>
      <c r="D83" s="14" t="s">
        <v>279</v>
      </c>
      <c r="E83" s="14" t="s">
        <v>273</v>
      </c>
      <c r="F83" s="15" t="s">
        <v>38</v>
      </c>
      <c r="G83" s="14"/>
      <c r="H83" s="16"/>
      <c r="I83" s="14"/>
      <c r="J83" s="23">
        <v>2000</v>
      </c>
      <c r="K83" s="23">
        <v>1800</v>
      </c>
      <c r="L83" s="23">
        <v>1620</v>
      </c>
      <c r="M83" s="2">
        <f>VLOOKUP(B83,[1]新增放射检查类医疗服务价格项目成本审核表!$B$5:$M$97,12,0)</f>
        <v>2000</v>
      </c>
      <c r="N83" s="2">
        <f>VLOOKUP(B83,'[2]拟新增放射检查类医疗服务价格项目  '!$B$4:$J$96,9,0)</f>
        <v>2500</v>
      </c>
      <c r="O83" s="2">
        <f t="shared" si="2"/>
        <v>2000</v>
      </c>
      <c r="P83" s="2">
        <f t="shared" si="3"/>
        <v>1</v>
      </c>
    </row>
    <row r="84" s="2" customFormat="1" ht="108" spans="1:16">
      <c r="A84" s="13">
        <v>20</v>
      </c>
      <c r="B84" s="13" t="s">
        <v>280</v>
      </c>
      <c r="C84" s="14" t="s">
        <v>281</v>
      </c>
      <c r="D84" s="14" t="s">
        <v>282</v>
      </c>
      <c r="E84" s="14" t="s">
        <v>273</v>
      </c>
      <c r="F84" s="15" t="s">
        <v>38</v>
      </c>
      <c r="G84" s="14" t="s">
        <v>283</v>
      </c>
      <c r="H84" s="16" t="s">
        <v>90</v>
      </c>
      <c r="I84" s="14" t="s">
        <v>284</v>
      </c>
      <c r="J84" s="23">
        <v>3200</v>
      </c>
      <c r="K84" s="23">
        <v>2880</v>
      </c>
      <c r="L84" s="23">
        <v>2592</v>
      </c>
      <c r="M84" s="2">
        <f>VLOOKUP(B84,[1]新增放射检查类医疗服务价格项目成本审核表!$B$5:$M$97,12,0)</f>
        <v>3200</v>
      </c>
      <c r="N84" s="2">
        <f>VLOOKUP(B84,'[2]拟新增放射检查类医疗服务价格项目  '!$B$4:$J$96,9,0)</f>
        <v>4000</v>
      </c>
      <c r="O84" s="2">
        <f t="shared" si="2"/>
        <v>3200</v>
      </c>
      <c r="P84" s="2">
        <f t="shared" si="3"/>
        <v>1</v>
      </c>
    </row>
    <row r="85" s="2" customFormat="1" ht="54" spans="1:16">
      <c r="A85" s="13"/>
      <c r="B85" s="13" t="s">
        <v>285</v>
      </c>
      <c r="C85" s="19" t="s">
        <v>286</v>
      </c>
      <c r="D85" s="14" t="s">
        <v>287</v>
      </c>
      <c r="E85" s="14"/>
      <c r="F85" s="15" t="s">
        <v>23</v>
      </c>
      <c r="G85" s="14"/>
      <c r="H85" s="16"/>
      <c r="I85" s="14" t="s">
        <v>288</v>
      </c>
      <c r="J85" s="23">
        <v>800</v>
      </c>
      <c r="K85" s="23">
        <v>720</v>
      </c>
      <c r="L85" s="23">
        <v>648</v>
      </c>
      <c r="M85" s="2">
        <f>VLOOKUP(B85,[1]新增放射检查类医疗服务价格项目成本审核表!$B$5:$M$97,12,0)</f>
        <v>800</v>
      </c>
      <c r="N85" s="2">
        <f>VLOOKUP(B85,'[2]拟新增放射检查类医疗服务价格项目  '!$B$4:$J$96,9,0)</f>
        <v>1000</v>
      </c>
      <c r="O85" s="2">
        <f t="shared" si="2"/>
        <v>800</v>
      </c>
      <c r="P85" s="2">
        <f t="shared" si="3"/>
        <v>1</v>
      </c>
    </row>
    <row r="86" s="2" customFormat="1" ht="94.5" spans="1:16">
      <c r="A86" s="13"/>
      <c r="B86" s="13" t="s">
        <v>289</v>
      </c>
      <c r="C86" s="19" t="s">
        <v>290</v>
      </c>
      <c r="D86" s="14" t="s">
        <v>282</v>
      </c>
      <c r="E86" s="14" t="s">
        <v>273</v>
      </c>
      <c r="F86" s="15" t="s">
        <v>38</v>
      </c>
      <c r="G86" s="14"/>
      <c r="H86" s="16"/>
      <c r="I86" s="14"/>
      <c r="J86" s="23">
        <v>3200</v>
      </c>
      <c r="K86" s="23">
        <v>2880</v>
      </c>
      <c r="L86" s="23">
        <v>2592</v>
      </c>
      <c r="M86" s="2">
        <f>VLOOKUP(B86,[1]新增放射检查类医疗服务价格项目成本审核表!$B$5:$M$97,12,0)</f>
        <v>3200</v>
      </c>
      <c r="N86" s="2">
        <f>VLOOKUP(B86,'[2]拟新增放射检查类医疗服务价格项目  '!$B$4:$J$96,9,0)</f>
        <v>4000</v>
      </c>
      <c r="O86" s="2">
        <f t="shared" si="2"/>
        <v>3200</v>
      </c>
      <c r="P86" s="2">
        <f t="shared" si="3"/>
        <v>1</v>
      </c>
    </row>
    <row r="87" s="2" customFormat="1" ht="94.5" spans="1:16">
      <c r="A87" s="13"/>
      <c r="B87" s="13" t="s">
        <v>291</v>
      </c>
      <c r="C87" s="19" t="s">
        <v>292</v>
      </c>
      <c r="D87" s="14" t="s">
        <v>293</v>
      </c>
      <c r="E87" s="14" t="s">
        <v>273</v>
      </c>
      <c r="F87" s="15" t="s">
        <v>38</v>
      </c>
      <c r="G87" s="14"/>
      <c r="H87" s="16"/>
      <c r="I87" s="14"/>
      <c r="J87" s="23">
        <v>3200</v>
      </c>
      <c r="K87" s="23">
        <v>2880</v>
      </c>
      <c r="L87" s="23">
        <v>2592</v>
      </c>
      <c r="M87" s="2">
        <f>VLOOKUP(B87,[1]新增放射检查类医疗服务价格项目成本审核表!$B$5:$M$97,12,0)</f>
        <v>3200</v>
      </c>
      <c r="N87" s="2">
        <f>VLOOKUP(B87,'[2]拟新增放射检查类医疗服务价格项目  '!$B$4:$J$96,9,0)</f>
        <v>4000</v>
      </c>
      <c r="O87" s="2">
        <f t="shared" si="2"/>
        <v>3200</v>
      </c>
      <c r="P87" s="2">
        <f t="shared" si="3"/>
        <v>1</v>
      </c>
    </row>
    <row r="88" s="2" customFormat="1" ht="94.5" spans="1:16">
      <c r="A88" s="13">
        <v>21</v>
      </c>
      <c r="B88" s="13" t="s">
        <v>294</v>
      </c>
      <c r="C88" s="14" t="s">
        <v>295</v>
      </c>
      <c r="D88" s="14" t="s">
        <v>296</v>
      </c>
      <c r="E88" s="14" t="s">
        <v>273</v>
      </c>
      <c r="F88" s="15" t="s">
        <v>38</v>
      </c>
      <c r="G88" s="14"/>
      <c r="H88" s="16" t="s">
        <v>39</v>
      </c>
      <c r="I88" s="14" t="s">
        <v>297</v>
      </c>
      <c r="J88" s="23">
        <v>3520</v>
      </c>
      <c r="K88" s="23">
        <v>3168</v>
      </c>
      <c r="L88" s="24">
        <v>2851.2</v>
      </c>
      <c r="M88" s="2">
        <f>VLOOKUP(B88,[1]新增放射检查类医疗服务价格项目成本审核表!$B$5:$M$97,12,0)</f>
        <v>3520</v>
      </c>
      <c r="N88" s="2">
        <f>VLOOKUP(B88,'[2]拟新增放射检查类医疗服务价格项目  '!$B$4:$J$96,9,0)</f>
        <v>4400</v>
      </c>
      <c r="O88" s="2">
        <f t="shared" si="2"/>
        <v>3520</v>
      </c>
      <c r="P88" s="2">
        <f t="shared" si="3"/>
        <v>1</v>
      </c>
    </row>
    <row r="89" s="2" customFormat="1" ht="94.5" spans="1:16">
      <c r="A89" s="13"/>
      <c r="B89" s="13" t="s">
        <v>298</v>
      </c>
      <c r="C89" s="19" t="s">
        <v>299</v>
      </c>
      <c r="D89" s="14" t="s">
        <v>296</v>
      </c>
      <c r="E89" s="14" t="s">
        <v>273</v>
      </c>
      <c r="F89" s="15" t="s">
        <v>38</v>
      </c>
      <c r="G89" s="14"/>
      <c r="H89" s="16"/>
      <c r="I89" s="14"/>
      <c r="J89" s="23">
        <v>3520</v>
      </c>
      <c r="K89" s="23">
        <v>3168</v>
      </c>
      <c r="L89" s="24">
        <v>2851.2</v>
      </c>
      <c r="M89" s="2">
        <f>VLOOKUP(B89,[1]新增放射检查类医疗服务价格项目成本审核表!$B$5:$M$97,12,0)</f>
        <v>3520</v>
      </c>
      <c r="N89" s="2">
        <f>VLOOKUP(B89,'[2]拟新增放射检查类医疗服务价格项目  '!$B$4:$J$96,9,0)</f>
        <v>4400</v>
      </c>
      <c r="O89" s="2">
        <f t="shared" si="2"/>
        <v>3520</v>
      </c>
      <c r="P89" s="2">
        <f t="shared" si="3"/>
        <v>1</v>
      </c>
    </row>
    <row r="90" s="2" customFormat="1" ht="108" spans="1:16">
      <c r="A90" s="13">
        <v>22</v>
      </c>
      <c r="B90" s="13" t="s">
        <v>300</v>
      </c>
      <c r="C90" s="14" t="s">
        <v>301</v>
      </c>
      <c r="D90" s="14" t="s">
        <v>302</v>
      </c>
      <c r="E90" s="14" t="s">
        <v>273</v>
      </c>
      <c r="F90" s="15" t="s">
        <v>38</v>
      </c>
      <c r="G90" s="14" t="s">
        <v>283</v>
      </c>
      <c r="H90" s="16" t="s">
        <v>39</v>
      </c>
      <c r="I90" s="14" t="s">
        <v>303</v>
      </c>
      <c r="J90" s="23">
        <v>4840</v>
      </c>
      <c r="K90" s="23">
        <v>4356</v>
      </c>
      <c r="L90" s="24">
        <v>3920.4</v>
      </c>
      <c r="M90" s="2">
        <f>VLOOKUP(B90,[1]新增放射检查类医疗服务价格项目成本审核表!$B$5:$M$97,12,0)</f>
        <v>4840</v>
      </c>
      <c r="N90" s="2">
        <f>VLOOKUP(B90,'[2]拟新增放射检查类医疗服务价格项目  '!$B$4:$J$96,9,0)</f>
        <v>6050</v>
      </c>
      <c r="O90" s="2">
        <f t="shared" si="2"/>
        <v>4840</v>
      </c>
      <c r="P90" s="2">
        <f t="shared" si="3"/>
        <v>1</v>
      </c>
    </row>
    <row r="91" s="2" customFormat="1" ht="54" spans="1:16">
      <c r="A91" s="13"/>
      <c r="B91" s="13" t="s">
        <v>304</v>
      </c>
      <c r="C91" s="19" t="s">
        <v>305</v>
      </c>
      <c r="D91" s="14" t="s">
        <v>306</v>
      </c>
      <c r="E91" s="14"/>
      <c r="F91" s="15" t="s">
        <v>23</v>
      </c>
      <c r="G91" s="14"/>
      <c r="H91" s="16"/>
      <c r="I91" s="14" t="s">
        <v>288</v>
      </c>
      <c r="J91" s="23">
        <v>920</v>
      </c>
      <c r="K91" s="23">
        <v>828</v>
      </c>
      <c r="L91" s="24">
        <v>745.2</v>
      </c>
      <c r="M91" s="2">
        <f>VLOOKUP(B91,[1]新增放射检查类医疗服务价格项目成本审核表!$B$5:$M$97,12,0)</f>
        <v>920</v>
      </c>
      <c r="N91" s="2">
        <f>VLOOKUP(B91,'[2]拟新增放射检查类医疗服务价格项目  '!$B$4:$J$96,9,0)</f>
        <v>1150</v>
      </c>
      <c r="O91" s="2">
        <f t="shared" si="2"/>
        <v>920</v>
      </c>
      <c r="P91" s="2">
        <f t="shared" si="3"/>
        <v>1</v>
      </c>
    </row>
    <row r="92" s="2" customFormat="1" ht="94.5" spans="1:16">
      <c r="A92" s="13"/>
      <c r="B92" s="13" t="s">
        <v>307</v>
      </c>
      <c r="C92" s="19" t="s">
        <v>308</v>
      </c>
      <c r="D92" s="14" t="s">
        <v>302</v>
      </c>
      <c r="E92" s="14" t="s">
        <v>273</v>
      </c>
      <c r="F92" s="15" t="s">
        <v>38</v>
      </c>
      <c r="G92" s="14"/>
      <c r="H92" s="16"/>
      <c r="I92" s="14"/>
      <c r="J92" s="23">
        <v>4840</v>
      </c>
      <c r="K92" s="23">
        <v>4356</v>
      </c>
      <c r="L92" s="24">
        <v>3920.4</v>
      </c>
      <c r="M92" s="2">
        <f>VLOOKUP(B92,[1]新增放射检查类医疗服务价格项目成本审核表!$B$5:$M$97,12,0)</f>
        <v>4840</v>
      </c>
      <c r="N92" s="2">
        <f>VLOOKUP(B92,'[2]拟新增放射检查类医疗服务价格项目  '!$B$4:$J$96,9,0)</f>
        <v>6050</v>
      </c>
      <c r="O92" s="2">
        <f t="shared" si="2"/>
        <v>4840</v>
      </c>
      <c r="P92" s="2">
        <f t="shared" si="3"/>
        <v>1</v>
      </c>
    </row>
    <row r="93" s="2" customFormat="1" ht="81" spans="1:16">
      <c r="A93" s="13">
        <v>23</v>
      </c>
      <c r="B93" s="13" t="s">
        <v>309</v>
      </c>
      <c r="C93" s="14" t="s">
        <v>310</v>
      </c>
      <c r="D93" s="14" t="s">
        <v>311</v>
      </c>
      <c r="E93" s="14" t="s">
        <v>312</v>
      </c>
      <c r="F93" s="15" t="s">
        <v>23</v>
      </c>
      <c r="G93" s="14"/>
      <c r="H93" s="16"/>
      <c r="I93" s="14"/>
      <c r="J93" s="23">
        <v>45.6</v>
      </c>
      <c r="K93" s="23">
        <v>41.04</v>
      </c>
      <c r="L93" s="24">
        <v>36.936</v>
      </c>
      <c r="M93" s="2">
        <f>VLOOKUP(B93,[1]新增放射检查类医疗服务价格项目成本审核表!$B$5:$M$97,12,0)</f>
        <v>45.6</v>
      </c>
      <c r="N93" s="2">
        <f>VLOOKUP(B93,'[2]拟新增放射检查类医疗服务价格项目  '!$B$4:$J$96,9,0)</f>
        <v>57</v>
      </c>
      <c r="O93" s="2">
        <f t="shared" si="2"/>
        <v>45.6</v>
      </c>
      <c r="P93" s="2">
        <f t="shared" si="3"/>
        <v>1</v>
      </c>
    </row>
    <row r="94" s="2" customFormat="1" ht="67.5" spans="1:17">
      <c r="A94" s="13">
        <v>24</v>
      </c>
      <c r="B94" s="13" t="s">
        <v>313</v>
      </c>
      <c r="C94" s="18" t="s">
        <v>314</v>
      </c>
      <c r="D94" s="14" t="s">
        <v>315</v>
      </c>
      <c r="E94" s="14" t="s">
        <v>316</v>
      </c>
      <c r="F94" s="15" t="s">
        <v>23</v>
      </c>
      <c r="G94" s="14"/>
      <c r="H94" s="16"/>
      <c r="I94" s="14"/>
      <c r="J94" s="23">
        <v>30</v>
      </c>
      <c r="K94" s="24">
        <v>30</v>
      </c>
      <c r="L94" s="24">
        <v>30</v>
      </c>
      <c r="M94" s="2">
        <f>VLOOKUP(B94,[1]新增放射检查类医疗服务价格项目成本审核表!$B$5:$M$97,12,0)</f>
        <v>35.2</v>
      </c>
      <c r="N94" s="2">
        <f>VLOOKUP(B94,'[2]拟新增放射检查类医疗服务价格项目  '!$B$4:$J$96,9,0)</f>
        <v>44</v>
      </c>
      <c r="O94" s="2">
        <f t="shared" si="2"/>
        <v>35.2</v>
      </c>
      <c r="P94" s="2">
        <f t="shared" si="3"/>
        <v>0</v>
      </c>
      <c r="Q94" s="2" t="s">
        <v>341</v>
      </c>
    </row>
    <row r="95" s="2" customFormat="1" ht="81" spans="1:16">
      <c r="A95" s="13">
        <v>25</v>
      </c>
      <c r="B95" s="13" t="s">
        <v>317</v>
      </c>
      <c r="C95" s="14" t="s">
        <v>318</v>
      </c>
      <c r="D95" s="14" t="s">
        <v>319</v>
      </c>
      <c r="E95" s="14" t="s">
        <v>320</v>
      </c>
      <c r="F95" s="15" t="s">
        <v>133</v>
      </c>
      <c r="G95" s="14"/>
      <c r="H95" s="16"/>
      <c r="I95" s="14"/>
      <c r="J95" s="23">
        <v>50.4</v>
      </c>
      <c r="K95" s="24">
        <v>45.36</v>
      </c>
      <c r="L95" s="24">
        <v>40.824</v>
      </c>
      <c r="M95" s="2">
        <f>VLOOKUP(B95,[1]新增放射检查类医疗服务价格项目成本审核表!$B$5:$M$97,12,0)</f>
        <v>50.4</v>
      </c>
      <c r="N95" s="2">
        <f>VLOOKUP(B95,'[2]拟新增放射检查类医疗服务价格项目  '!$B$4:$J$96,9,0)</f>
        <v>63</v>
      </c>
      <c r="O95" s="2">
        <f t="shared" si="2"/>
        <v>50.4</v>
      </c>
      <c r="P95" s="2">
        <f t="shared" si="3"/>
        <v>1</v>
      </c>
    </row>
    <row r="96" s="2" customFormat="1" ht="54" spans="1:16">
      <c r="A96" s="13">
        <v>26</v>
      </c>
      <c r="B96" s="13" t="s">
        <v>321</v>
      </c>
      <c r="C96" s="14" t="s">
        <v>322</v>
      </c>
      <c r="D96" s="14" t="s">
        <v>323</v>
      </c>
      <c r="E96" s="14" t="s">
        <v>324</v>
      </c>
      <c r="F96" s="15" t="s">
        <v>23</v>
      </c>
      <c r="G96" s="14" t="s">
        <v>325</v>
      </c>
      <c r="H96" s="16"/>
      <c r="I96" s="14"/>
      <c r="J96" s="23">
        <v>48</v>
      </c>
      <c r="K96" s="24">
        <v>43.2</v>
      </c>
      <c r="L96" s="24">
        <v>38.88</v>
      </c>
      <c r="M96" s="2">
        <f>VLOOKUP(B96,[1]新增放射检查类医疗服务价格项目成本审核表!$B$5:$M$97,12,0)</f>
        <v>48</v>
      </c>
      <c r="N96" s="2">
        <f>VLOOKUP(B96,'[2]拟新增放射检查类医疗服务价格项目  '!$B$4:$J$96,9,0)</f>
        <v>60</v>
      </c>
      <c r="O96" s="2">
        <f t="shared" si="2"/>
        <v>48</v>
      </c>
      <c r="P96" s="2">
        <f t="shared" si="3"/>
        <v>1</v>
      </c>
    </row>
    <row r="97" s="2" customFormat="1" ht="40.5" spans="1:16">
      <c r="A97" s="13"/>
      <c r="B97" s="13" t="s">
        <v>326</v>
      </c>
      <c r="C97" s="19" t="s">
        <v>327</v>
      </c>
      <c r="D97" s="27" t="s">
        <v>323</v>
      </c>
      <c r="E97" s="28"/>
      <c r="F97" s="29" t="s">
        <v>23</v>
      </c>
      <c r="G97" s="28"/>
      <c r="H97" s="28"/>
      <c r="I97" s="28"/>
      <c r="J97" s="31">
        <v>8</v>
      </c>
      <c r="K97" s="15">
        <f>J97*0.9</f>
        <v>7.2</v>
      </c>
      <c r="L97" s="32">
        <f>K97*0.9</f>
        <v>6.48</v>
      </c>
      <c r="M97" s="2">
        <f>VLOOKUP(B97,[1]新增放射检查类医疗服务价格项目成本审核表!$B$5:$M$97,12,0)</f>
        <v>10</v>
      </c>
      <c r="N97" s="2">
        <f>VLOOKUP(B97,'[2]拟新增放射检查类医疗服务价格项目  '!$B$4:$J$96,9,0)</f>
        <v>10</v>
      </c>
      <c r="O97" s="2">
        <f t="shared" si="2"/>
        <v>8</v>
      </c>
      <c r="P97" s="2">
        <f t="shared" si="3"/>
        <v>1</v>
      </c>
    </row>
    <row r="98" customFormat="1" ht="255" customHeight="1" spans="1:16">
      <c r="A98" s="30" t="s">
        <v>328</v>
      </c>
      <c r="B98" s="30"/>
      <c r="C98" s="30"/>
      <c r="D98" s="30"/>
      <c r="E98" s="30"/>
      <c r="F98" s="30"/>
      <c r="G98" s="30"/>
      <c r="H98" s="30"/>
      <c r="I98" s="30"/>
      <c r="J98" s="33"/>
      <c r="K98" s="33"/>
      <c r="L98" s="33"/>
      <c r="M98" s="2"/>
      <c r="O98" s="2">
        <f t="shared" si="2"/>
        <v>0</v>
      </c>
      <c r="P98" s="2">
        <f t="shared" si="3"/>
        <v>1</v>
      </c>
    </row>
    <row r="99" s="2" customFormat="1" ht="130" customHeight="1" spans="1:16">
      <c r="A99" s="30"/>
      <c r="B99" s="30"/>
      <c r="C99" s="30"/>
      <c r="D99" s="30"/>
      <c r="E99" s="30"/>
      <c r="F99" s="30"/>
      <c r="G99" s="30"/>
      <c r="H99" s="30"/>
      <c r="I99" s="30"/>
      <c r="J99" s="33"/>
      <c r="K99" s="33"/>
      <c r="L99" s="33"/>
      <c r="O99" s="2">
        <f t="shared" si="2"/>
        <v>0</v>
      </c>
      <c r="P99" s="2">
        <f t="shared" si="3"/>
        <v>1</v>
      </c>
    </row>
  </sheetData>
  <autoFilter xmlns:etc="http://www.wps.cn/officeDocument/2017/etCustomData" ref="A4:Q99" etc:filterBottomFollowUsedRange="0">
    <extLst/>
  </autoFilter>
  <mergeCells count="35">
    <mergeCell ref="A2:J2"/>
    <mergeCell ref="J3:L3"/>
    <mergeCell ref="A3:A4"/>
    <mergeCell ref="A5:A10"/>
    <mergeCell ref="A11:A12"/>
    <mergeCell ref="A13:A14"/>
    <mergeCell ref="A15:A19"/>
    <mergeCell ref="A20:A25"/>
    <mergeCell ref="A26:A30"/>
    <mergeCell ref="A31:A33"/>
    <mergeCell ref="A34:A36"/>
    <mergeCell ref="A37:A41"/>
    <mergeCell ref="A42:A46"/>
    <mergeCell ref="A47:A50"/>
    <mergeCell ref="A51:A55"/>
    <mergeCell ref="A56:A59"/>
    <mergeCell ref="A60:A63"/>
    <mergeCell ref="A64:A67"/>
    <mergeCell ref="A68:A71"/>
    <mergeCell ref="A72:A76"/>
    <mergeCell ref="A77:A80"/>
    <mergeCell ref="A81:A83"/>
    <mergeCell ref="A84:A87"/>
    <mergeCell ref="A88:A89"/>
    <mergeCell ref="A90:A92"/>
    <mergeCell ref="A96:A97"/>
    <mergeCell ref="B3:B4"/>
    <mergeCell ref="C3:C4"/>
    <mergeCell ref="D3:D4"/>
    <mergeCell ref="E3:E4"/>
    <mergeCell ref="F3:F4"/>
    <mergeCell ref="G3:G4"/>
    <mergeCell ref="H3:H4"/>
    <mergeCell ref="I3:I4"/>
    <mergeCell ref="A98:L9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拟新增放射检查类医疗服务价格项目  </vt:lpstr>
      <vt:lpstr>打印版</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zxf</dc:creator>
  <cp:lastModifiedBy>啊哈噢耶</cp:lastModifiedBy>
  <dcterms:created xsi:type="dcterms:W3CDTF">2025-04-17T07:23:00Z</dcterms:created>
  <dcterms:modified xsi:type="dcterms:W3CDTF">2025-07-18T08:03:02Z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5E415807609941428149F0038B720CE9_13</vt:lpwstr>
  </property>
  <property fmtid="{D5CDD505-2E9C-101B-9397-08002B2CF9AE}" pid="3" name="KSOProductBuildVer">
    <vt:lpwstr>2052-12.1.0.21541</vt:lpwstr>
  </property>
</Properties>
</file>